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mc:AlternateContent xmlns:mc="http://schemas.openxmlformats.org/markup-compatibility/2006">
    <mc:Choice Requires="x15">
      <x15ac:absPath xmlns:x15ac="http://schemas.microsoft.com/office/spreadsheetml/2010/11/ac" url="M:\DatosComunDivision\03. RD PLAN RECUPERACION\42. Almacenamiento bombeo (BORALMAC)\BORALMAC II\5. Web y Sede Electrónica\2. Documentacion sede\Memoria Económica\"/>
    </mc:Choice>
  </mc:AlternateContent>
  <xr:revisionPtr revIDLastSave="0" documentId="13_ncr:1_{D266D517-9330-45C4-8CE3-728EB55C3F2C}" xr6:coauthVersionLast="47" xr6:coauthVersionMax="47" xr10:uidLastSave="{00000000-0000-0000-0000-000000000000}"/>
  <workbookProtection workbookAlgorithmName="SHA-512" workbookHashValue="Qa5W84BGItWFI5EHTJ7q2lAnrX4Ril8aR2MgA+k9BH23XSXjOF52GPsLlX3+cDhPgJ6ilZ8dhkEXimDx+ew9qw==" workbookSaltValue="mYciKsaxrOKf/pTgndbF2g==" workbookSpinCount="100000" lockStructure="1"/>
  <bookViews>
    <workbookView xWindow="900" yWindow="990" windowWidth="25965" windowHeight="12960" tabRatio="886" firstSheet="4" activeTab="8" xr2:uid="{00000000-000D-0000-FFFF-FFFF00000000}"/>
  </bookViews>
  <sheets>
    <sheet name="0- Instrucciones" sheetId="120" r:id="rId1"/>
    <sheet name="INSTRUCCIONES GENERALES" sheetId="79" state="hidden" r:id="rId2"/>
    <sheet name="1-Acuerdo de Agrupación" sheetId="100" r:id="rId3"/>
    <sheet name="2-Entidades vinculadas" sheetId="134" r:id="rId4"/>
    <sheet name="3.1-Fase construcción (PN)" sheetId="123" r:id="rId5"/>
    <sheet name="3.2-Fase explotación (PN)" sheetId="125" r:id="rId6"/>
    <sheet name="3.3-Plan de Negocio" sheetId="124" r:id="rId7"/>
    <sheet name="4-Presupuesto Total" sheetId="60" r:id="rId8"/>
    <sheet name="5-Entidad representante" sheetId="78" r:id="rId9"/>
    <sheet name="6-Entidad 2" sheetId="129" r:id="rId10"/>
    <sheet name="7-Entidad 3" sheetId="130" r:id="rId11"/>
    <sheet name="8-Entidad 4" sheetId="131" r:id="rId12"/>
    <sheet name="9-Entidad 5" sheetId="132" r:id="rId13"/>
    <sheet name="Tablas" sheetId="1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fr4" localSheetId="3" hidden="1">{#N/A,#N/A,FALSE,"Table of Contents";#N/A,#N/A,FALSE,"Overview";#N/A,#N/A,FALSE,"Data"}</definedName>
    <definedName name="____fr4" hidden="1">{#N/A,#N/A,FALSE,"Table of Contents";#N/A,#N/A,FALSE,"Overview";#N/A,#N/A,FALSE,"Data"}</definedName>
    <definedName name="____hu89" localSheetId="3" hidden="1">{#N/A,#N/A,FALSE,"Table of Contents";#N/A,#N/A,FALSE,"Overview";#N/A,#N/A,FALSE,"Data"}</definedName>
    <definedName name="____hu89" hidden="1">{#N/A,#N/A,FALSE,"Table of Contents";#N/A,#N/A,FALSE,"Overview";#N/A,#N/A,FALSE,"Data"}</definedName>
    <definedName name="____kyg867" localSheetId="3" hidden="1">{#N/A,#N/A,FALSE,"Table of Contents";#N/A,#N/A,FALSE,"Overview";#N/A,#N/A,FALSE,"Data"}</definedName>
    <definedName name="____kyg867" hidden="1">{#N/A,#N/A,FALSE,"Table of Contents";#N/A,#N/A,FALSE,"Overview";#N/A,#N/A,FALSE,"Data"}</definedName>
    <definedName name="___fr4" localSheetId="3" hidden="1">{#N/A,#N/A,FALSE,"Table of Contents";#N/A,#N/A,FALSE,"Overview";#N/A,#N/A,FALSE,"Data"}</definedName>
    <definedName name="___fr4" hidden="1">{#N/A,#N/A,FALSE,"Table of Contents";#N/A,#N/A,FALSE,"Overview";#N/A,#N/A,FALSE,"Data"}</definedName>
    <definedName name="___hu89" localSheetId="3" hidden="1">{#N/A,#N/A,FALSE,"Table of Contents";#N/A,#N/A,FALSE,"Overview";#N/A,#N/A,FALSE,"Data"}</definedName>
    <definedName name="___hu89" hidden="1">{#N/A,#N/A,FALSE,"Table of Contents";#N/A,#N/A,FALSE,"Overview";#N/A,#N/A,FALSE,"Data"}</definedName>
    <definedName name="___kyg867" localSheetId="3" hidden="1">{#N/A,#N/A,FALSE,"Table of Contents";#N/A,#N/A,FALSE,"Overview";#N/A,#N/A,FALSE,"Data"}</definedName>
    <definedName name="___kyg867" hidden="1">{#N/A,#N/A,FALSE,"Table of Contents";#N/A,#N/A,FALSE,"Overview";#N/A,#N/A,FALSE,"Data"}</definedName>
    <definedName name="__123Graph_A" localSheetId="3" hidden="1">'[1]U.S ILD'!$B$14:$F$14</definedName>
    <definedName name="__123Graph_A" hidden="1">'[2]U.S ILD'!$B$14:$F$14</definedName>
    <definedName name="__123Graph_ACURRENT" localSheetId="3" hidden="1">'[1]U.S ILD'!$B$14:$F$14</definedName>
    <definedName name="__123Graph_ACURRENT" hidden="1">'[2]U.S ILD'!$B$14:$F$14</definedName>
    <definedName name="__123Graph_B" localSheetId="3" hidden="1">'[1]U.S ILD'!$B$32:$F$32</definedName>
    <definedName name="__123Graph_B" hidden="1">'[2]U.S ILD'!$B$32:$F$32</definedName>
    <definedName name="__123Graph_BCURRENT" localSheetId="3" hidden="1">'[1]U.S ILD'!$B$32:$F$32</definedName>
    <definedName name="__123Graph_BCURRENT" hidden="1">'[2]U.S ILD'!$B$32:$F$32</definedName>
    <definedName name="__123Graph_X" localSheetId="3" hidden="1">'[1]U.S ILD'!$B$3:$F$3</definedName>
    <definedName name="__123Graph_X" hidden="1">'[2]U.S ILD'!$B$3:$F$3</definedName>
    <definedName name="__123Graph_XCURRENT" localSheetId="3" hidden="1">'[1]U.S ILD'!$B$3:$F$3</definedName>
    <definedName name="__123Graph_XCURRENT" hidden="1">'[2]U.S ILD'!$B$3:$F$3</definedName>
    <definedName name="__FDS_HYPERLINK_TOGGLE_STATE__" hidden="1">"ON"</definedName>
    <definedName name="__fr4" localSheetId="3" hidden="1">{#N/A,#N/A,FALSE,"Table of Contents";#N/A,#N/A,FALSE,"Overview";#N/A,#N/A,FALSE,"Data"}</definedName>
    <definedName name="__fr4" hidden="1">{#N/A,#N/A,FALSE,"Table of Contents";#N/A,#N/A,FALSE,"Overview";#N/A,#N/A,FALSE,"Data"}</definedName>
    <definedName name="__hu89" localSheetId="3" hidden="1">{#N/A,#N/A,FALSE,"Table of Contents";#N/A,#N/A,FALSE,"Overview";#N/A,#N/A,FALSE,"Data"}</definedName>
    <definedName name="__hu89" hidden="1">{#N/A,#N/A,FALSE,"Table of Contents";#N/A,#N/A,FALSE,"Overview";#N/A,#N/A,FALSE,"Data"}</definedName>
    <definedName name="__kyg867" localSheetId="3" hidden="1">{#N/A,#N/A,FALSE,"Table of Contents";#N/A,#N/A,FALSE,"Overview";#N/A,#N/A,FALSE,"Data"}</definedName>
    <definedName name="__kyg867" hidden="1">{#N/A,#N/A,FALSE,"Table of Contents";#N/A,#N/A,FALSE,"Overview";#N/A,#N/A,FALSE,"Data"}</definedName>
    <definedName name="_bdm.8E105F6FC5684E589F4F281BEF66075B.edm" hidden="1">#REF!</definedName>
    <definedName name="_DDD1" localSheetId="3" hidden="1">{#N/A,#N/A,TRUE,"Allacciamenti 5 anni";#N/A,#N/A,TRUE,"Carico 5 anni";#N/A,#N/A,TRUE,"Qualità a) 5 anni";#N/A,#N/A,TRUE,"Qualità b) 5 anni";#N/A,#N/A,TRUE,"Impatto ambientale 5 anni";#N/A,#N/A,TRUE,"Adeg. tecnico 5 anni"}</definedName>
    <definedName name="_DDD1" hidden="1">{#N/A,#N/A,TRUE,"Allacciamenti 5 anni";#N/A,#N/A,TRUE,"Carico 5 anni";#N/A,#N/A,TRUE,"Qualità a) 5 anni";#N/A,#N/A,TRUE,"Qualità b) 5 anni";#N/A,#N/A,TRUE,"Impatto ambientale 5 anni";#N/A,#N/A,TRUE,"Adeg. tecnico 5 anni"}</definedName>
    <definedName name="_fhf2" localSheetId="3" hidden="1">{#N/A,#N/A,FALSE,"CA";#N/A,#N/A,FALSE,"CN";#N/A,#N/A,FALSE,"Inv";#N/A,#N/A,FALSE,"Inv Acc";"Miguel_balance",#N/A,FALSE,"Bal";#N/A,#N/A,FALSE,"Plantilla";#N/A,#N/A,FALSE,"CA (2)";#N/A,#N/A,FALSE,"CN (2)"}</definedName>
    <definedName name="_fhf2" hidden="1">{#N/A,#N/A,FALSE,"CA";#N/A,#N/A,FALSE,"CN";#N/A,#N/A,FALSE,"Inv";#N/A,#N/A,FALSE,"Inv Acc";"Miguel_balance",#N/A,FALSE,"Bal";#N/A,#N/A,FALSE,"Plantilla";#N/A,#N/A,FALSE,"CA (2)";#N/A,#N/A,FALSE,"CN (2)"}</definedName>
    <definedName name="_Fill" hidden="1">#REF!</definedName>
    <definedName name="_fr4" localSheetId="3" hidden="1">{#N/A,#N/A,FALSE,"Table of Contents";#N/A,#N/A,FALSE,"Overview";#N/A,#N/A,FALSE,"Data"}</definedName>
    <definedName name="_fr4" hidden="1">{#N/A,#N/A,FALSE,"Table of Contents";#N/A,#N/A,FALSE,"Overview";#N/A,#N/A,FALSE,"Data"}</definedName>
    <definedName name="_GSRATES_1" hidden="1">"CF300001Invalid 20040101"</definedName>
    <definedName name="_GSRATES_COUNT" hidden="1">1</definedName>
    <definedName name="_hu89" localSheetId="3" hidden="1">{#N/A,#N/A,FALSE,"Table of Contents";#N/A,#N/A,FALSE,"Overview";#N/A,#N/A,FALSE,"Data"}</definedName>
    <definedName name="_hu89" hidden="1">{#N/A,#N/A,FALSE,"Table of Contents";#N/A,#N/A,FALSE,"Overview";#N/A,#N/A,FALSE,"Data"}</definedName>
    <definedName name="_Key1" hidden="1">#REF!</definedName>
    <definedName name="_Key2" localSheetId="3" hidden="1">'[3]Business Plan'!$B$26:$B$35</definedName>
    <definedName name="_Key2" hidden="1">'[4]Business Plan'!$B$26:$B$35</definedName>
    <definedName name="_kyg867" localSheetId="3" hidden="1">{#N/A,#N/A,FALSE,"Table of Contents";#N/A,#N/A,FALSE,"Overview";#N/A,#N/A,FALSE,"Data"}</definedName>
    <definedName name="_kyg867" hidden="1">{#N/A,#N/A,FALSE,"Table of Contents";#N/A,#N/A,FALSE,"Overview";#N/A,#N/A,FALSE,"Data"}</definedName>
    <definedName name="_Order1" hidden="1">255</definedName>
    <definedName name="_Order2" hidden="1">255</definedName>
    <definedName name="_Q5" localSheetId="3" hidden="1">{#N/A,#N/A,FALSE,"CA";#N/A,#N/A,FALSE,"CN";#N/A,#N/A,FALSE,"Inv";#N/A,#N/A,FALSE,"Inv Acc";"Miguel_balance",#N/A,FALSE,"Bal";#N/A,#N/A,FALSE,"Plantilla";#N/A,#N/A,FALSE,"CA (2)";#N/A,#N/A,FALSE,"CN (2)"}</definedName>
    <definedName name="_Q5" hidden="1">{#N/A,#N/A,FALSE,"CA";#N/A,#N/A,FALSE,"CN";#N/A,#N/A,FALSE,"Inv";#N/A,#N/A,FALSE,"Inv Acc";"Miguel_balance",#N/A,FALSE,"Bal";#N/A,#N/A,FALSE,"Plantilla";#N/A,#N/A,FALSE,"CA (2)";#N/A,#N/A,FALSE,"CN (2)"}</definedName>
    <definedName name="_Sort" hidden="1">#REF!</definedName>
    <definedName name="_Table2_In1" localSheetId="3" hidden="1">#REF!</definedName>
    <definedName name="_Table2_In1" hidden="1">#REF!</definedName>
    <definedName name="_Table2_Out" localSheetId="3" hidden="1">#REF!</definedName>
    <definedName name="_Table2_Out" hidden="1">#REF!</definedName>
    <definedName name="A" localSheetId="3" hidden="1">{"Area1",#N/A,TRUE,"Obiettivo";"Area2",#N/A,TRUE,"Dati per Direzione"}</definedName>
    <definedName name="A" hidden="1">{"Area1",#N/A,TRUE,"Obiettivo";"Area2",#N/A,TRUE,"Dati per Direzione"}</definedName>
    <definedName name="aa" localSheetId="3" hidden="1">{#N/A,#N/A,FALSE,"Table of Contents";#N/A,#N/A,FALSE,"Overview";#N/A,#N/A,FALSE,"Data"}</definedName>
    <definedName name="aa" hidden="1">{#N/A,#N/A,FALSE,"Table of Contents";#N/A,#N/A,FALSE,"Overview";#N/A,#N/A,FALSE,"Data"}</definedName>
    <definedName name="AAA_DOCTOPS" hidden="1">"AAA_SET"</definedName>
    <definedName name="AAA_duser" hidden="1">"OFF"</definedName>
    <definedName name="aaaaaaaaaaaaaaaaaaaaa" localSheetId="3" hidden="1">{#N/A,#N/A,TRUE,"Allacciamenti 5 anni";#N/A,#N/A,TRUE,"Carico 5 anni";#N/A,#N/A,TRUE,"Qualità a) 5 anni";#N/A,#N/A,TRUE,"Qualità b) 5 anni";#N/A,#N/A,TRUE,"Impatto ambientale 5 anni";#N/A,#N/A,TRUE,"Adeg. tecnico 5 anni"}</definedName>
    <definedName name="aaaaaaaaaaaaaaaaaaaaa" hidden="1">{#N/A,#N/A,TRUE,"Allacciamenti 5 anni";#N/A,#N/A,TRUE,"Carico 5 anni";#N/A,#N/A,TRUE,"Qualità a) 5 anni";#N/A,#N/A,TRUE,"Qualità b) 5 anni";#N/A,#N/A,TRUE,"Impatto ambientale 5 anni";#N/A,#N/A,TRUE,"Adeg. tecnico 5 anni"}</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#REF!</definedName>
    <definedName name="AccessDatabase" hidden="1">"D:\Sis\WIND_NETWORK\ANNO 2003\Consuntivi\DETTAGLIO ATTIVITA.mdb"</definedName>
    <definedName name="afsda" localSheetId="3" hidden="1">{#N/A,#N/A,FALSE,"Antony Financials";#N/A,#N/A,FALSE,"Cowboy Financials";#N/A,#N/A,FALSE,"Combined";#N/A,#N/A,FALSE,"Valuematrix";#N/A,#N/A,FALSE,"DCFAntony";#N/A,#N/A,FALSE,"DCFCowboy";#N/A,#N/A,FALSE,"DCFCombined"}</definedName>
    <definedName name="afsda" hidden="1">{#N/A,#N/A,FALSE,"Antony Financials";#N/A,#N/A,FALSE,"Cowboy Financials";#N/A,#N/A,FALSE,"Combined";#N/A,#N/A,FALSE,"Valuematrix";#N/A,#N/A,FALSE,"DCFAntony";#N/A,#N/A,FALSE,"DCFCowboy";#N/A,#N/A,FALSE,"DCFCombined"}</definedName>
    <definedName name="anscount" hidden="1">16</definedName>
    <definedName name="aprile" localSheetId="3" hidden="1">{"Area1",#N/A,TRUE,"Obiettivo";"Area2",#N/A,TRUE,"Dati per Direzione"}</definedName>
    <definedName name="aprile" hidden="1">{"Area1",#N/A,TRUE,"Obiettivo";"Area2",#N/A,TRUE,"Dati per Direzione"}</definedName>
    <definedName name="aq" localSheetId="3" hidden="1">{#N/A,#N/A,FALSE,"FRPRD"}</definedName>
    <definedName name="aq" hidden="1">{#N/A,#N/A,FALSE,"FRPRD"}</definedName>
    <definedName name="_xlnm.Print_Area" localSheetId="2">'1-Acuerdo de Agrupación'!$A$1:$K$63</definedName>
    <definedName name="ASAS" localSheetId="3" hidden="1">{"Area1",#N/A,TRUE,"Obiettivo";"Area2",#N/A,TRUE,"Dati per Direzione"}</definedName>
    <definedName name="ASAS" hidden="1">{"Area1",#N/A,TRUE,"Obiettivo";"Area2",#N/A,TRUE,"Dati per Direzione"}</definedName>
    <definedName name="asdsad" localSheetId="3" hidden="1">{#N/A,#N/A,TRUE,"Allacciamenti 5 anni";#N/A,#N/A,TRUE,"Carico 5 anni";#N/A,#N/A,TRUE,"Qualità a) 5 anni";#N/A,#N/A,TRUE,"Qualità b) 5 anni";#N/A,#N/A,TRUE,"Impatto ambientale 5 anni";#N/A,#N/A,TRUE,"Adeg. tecnico 5 anni"}</definedName>
    <definedName name="asdsad" hidden="1">{#N/A,#N/A,TRUE,"Allacciamenti 5 anni";#N/A,#N/A,TRUE,"Carico 5 anni";#N/A,#N/A,TRUE,"Qualità a) 5 anni";#N/A,#N/A,TRUE,"Qualità b) 5 anni";#N/A,#N/A,TRUE,"Impatto ambientale 5 anni";#N/A,#N/A,TRUE,"Adeg. tecnico 5 anni"}</definedName>
    <definedName name="AUNA" localSheetId="3" hidden="1">{"Informes",#N/A,FALSE,"CA";"Informes",#N/A,FALSE,"CN";"Informes",#N/A,FALSE,"INVERSIONES";"Informes",#N/A,FALSE,"CN Oficial";"Informes",#N/A,FALSE,"CA Oficial";"Informes",#N/A,FALSE,"Res Datos Areas"}</definedName>
    <definedName name="AUNA" hidden="1">{"Informes",#N/A,FALSE,"CA";"Informes",#N/A,FALSE,"CN";"Informes",#N/A,FALSE,"INVERSIONES";"Informes",#N/A,FALSE,"CN Oficial";"Informes",#N/A,FALSE,"CA Oficial";"Informes",#N/A,FALSE,"Res Datos Areas"}</definedName>
    <definedName name="b" localSheetId="3" hidden="1">{#N/A,#N/A,FALSE,"F-YLDS";#N/A,#N/A,FALSE,"ASP";#N/A,#N/A,FALSE,"FRPRD"}</definedName>
    <definedName name="b" hidden="1">{#N/A,#N/A,FALSE,"F-YLDS";#N/A,#N/A,FALSE,"ASP";#N/A,#N/A,FALSE,"FRPRD"}</definedName>
    <definedName name="bb" localSheetId="3" hidden="1">{#N/A,#N/A,FALSE,"Table of Contents";#N/A,#N/A,FALSE,"Overview";#N/A,#N/A,FALSE,"Data"}</definedName>
    <definedName name="bb" hidden="1">{#N/A,#N/A,FALSE,"Table of Contents";#N/A,#N/A,FALSE,"Overview";#N/A,#N/A,FALSE,"Data"}</definedName>
    <definedName name="bb_M0FDOTAzRTVBMTZBNDc2RE" hidden="1">#REF!</definedName>
    <definedName name="bb_MTk0NDE5QTI2NTVBNDM0Mz" localSheetId="3" hidden="1">#REF!</definedName>
    <definedName name="bb_MTk0NDE5QTI2NTVBNDM0Mz" hidden="1">#REF!</definedName>
    <definedName name="bb_RTRDMjFDM0I3NzRDNDAxQT" localSheetId="3" hidden="1">#REF!</definedName>
    <definedName name="bb_RTRDMjFDM0I3NzRDNDAxQT" hidden="1">#REF!</definedName>
    <definedName name="bbb" localSheetId="3" hidden="1">{#N/A,#N/A,TRUE,"Allacciamenti 5 anni";#N/A,#N/A,TRUE,"Carico 5 anni";#N/A,#N/A,TRUE,"Qualità a) 5 anni";#N/A,#N/A,TRUE,"Qualità b) 5 anni";#N/A,#N/A,TRUE,"Impatto ambientale 5 anni";#N/A,#N/A,TRUE,"Adeg. tecnico 5 anni"}</definedName>
    <definedName name="bbb" hidden="1">{#N/A,#N/A,TRUE,"Allacciamenti 5 anni";#N/A,#N/A,TRUE,"Carico 5 anni";#N/A,#N/A,TRUE,"Qualità a) 5 anni";#N/A,#N/A,TRUE,"Qualità b) 5 anni";#N/A,#N/A,TRUE,"Impatto ambientale 5 anni";#N/A,#N/A,TRUE,"Adeg. tecnico 5 anni"}</definedName>
    <definedName name="belnew" localSheetId="3" hidden="1">{"IS",#N/A,FALSE,"IS";"RPTIS",#N/A,FALSE,"RPTIS";"STATS",#N/A,FALSE,"STATS";"CELL",#N/A,FALSE,"CELL";"BS",#N/A,FALSE,"BS"}</definedName>
    <definedName name="belnew" hidden="1">{"IS",#N/A,FALSE,"IS";"RPTIS",#N/A,FALSE,"RPTIS";"STATS",#N/A,FALSE,"STATS";"CELL",#N/A,FALSE,"CELL";"BS",#N/A,FALSE,"BS"}</definedName>
    <definedName name="budget" localSheetId="3" hidden="1">{#N/A,#N/A,TRUE,"Allacciamenti 5 anni";#N/A,#N/A,TRUE,"Carico 5 anni";#N/A,#N/A,TRUE,"Qualità a) 5 anni";#N/A,#N/A,TRUE,"Qualità b) 5 anni";#N/A,#N/A,TRUE,"Impatto ambientale 5 anni";#N/A,#N/A,TRUE,"Adeg. tecnico 5 anni"}</definedName>
    <definedName name="budget" hidden="1">{#N/A,#N/A,TRUE,"Allacciamenti 5 anni";#N/A,#N/A,TRUE,"Carico 5 anni";#N/A,#N/A,TRUE,"Qualità a) 5 anni";#N/A,#N/A,TRUE,"Qualità b) 5 anni";#N/A,#N/A,TRUE,"Impatto ambientale 5 anni";#N/A,#N/A,TRUE,"Adeg. tecnico 5 anni"}</definedName>
    <definedName name="caca" localSheetId="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cac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caccc" localSheetId="3" hidden="1">{#N/A,#N/A,FALSE,"Antony Financials";#N/A,#N/A,FALSE,"Cowboy Financials";#N/A,#N/A,FALSE,"Combined";#N/A,#N/A,FALSE,"Valuematrix";#N/A,#N/A,FALSE,"DCFAntony";#N/A,#N/A,FALSE,"DCFCowboy";#N/A,#N/A,FALSE,"DCFCombined"}</definedName>
    <definedName name="caccc" hidden="1">{#N/A,#N/A,FALSE,"Antony Financials";#N/A,#N/A,FALSE,"Cowboy Financials";#N/A,#N/A,FALSE,"Combined";#N/A,#N/A,FALSE,"Valuematrix";#N/A,#N/A,FALSE,"DCFAntony";#N/A,#N/A,FALSE,"DCFCowboy";#N/A,#N/A,FALSE,"DCFCombined"}</definedName>
    <definedName name="casdc" localSheetId="3" hidden="1">{"Employee Efficiency",#N/A,FALSE,"Benchmarking"}</definedName>
    <definedName name="casdc" hidden="1">{"Employee Efficiency",#N/A,FALSE,"Benchmarking"}</definedName>
    <definedName name="cb_sChart41E9A35_opts" hidden="1">"1, 9, 1, False, 2, False, False, , 0, False, True, 1, 1"</definedName>
    <definedName name="CBWorkbookPriority" hidden="1">-1248133618</definedName>
    <definedName name="cc" localSheetId="3" hidden="1">{#N/A,#N/A,FALSE,"Table of Contents";#N/A,#N/A,FALSE,"Overview";#N/A,#N/A,FALSE,"Data"}</definedName>
    <definedName name="cc" hidden="1">{#N/A,#N/A,FALSE,"Table of Contents";#N/A,#N/A,FALSE,"Overview";#N/A,#N/A,FALSE,"Data"}</definedName>
    <definedName name="cccc" localSheetId="3" hidden="1">{#N/A,#N/A,FALSE,"CreditStat";#N/A,#N/A,FALSE,"SPbrkup";#N/A,#N/A,FALSE,"MerSPsyn";#N/A,#N/A,FALSE,"MerSPwKCsyn";#N/A,#N/A,FALSE,"MerSPwKCsyn (2)";#N/A,#N/A,FALSE,"CreditStat (2)"}</definedName>
    <definedName name="cccc" hidden="1">{#N/A,#N/A,FALSE,"CreditStat";#N/A,#N/A,FALSE,"SPbrkup";#N/A,#N/A,FALSE,"MerSPsyn";#N/A,#N/A,FALSE,"MerSPwKCsyn";#N/A,#N/A,FALSE,"MerSPwKCsyn (2)";#N/A,#N/A,FALSE,"CreditStat (2)"}</definedName>
    <definedName name="cd" localSheetId="3" hidden="1">{#N/A,#N/A,FALSE,"FRPRD"}</definedName>
    <definedName name="cd" hidden="1">{#N/A,#N/A,FALSE,"FRPRD"}</definedName>
    <definedName name="cdcas"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c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sc" localSheetId="3" hidden="1">{"orixcsc",#N/A,FALSE,"ORIX CSC";"orixcsc2",#N/A,FALSE,"ORIX CSC"}</definedName>
    <definedName name="cdsc" hidden="1">{"orixcsc",#N/A,FALSE,"ORIX CSC";"orixcsc2",#N/A,FALSE,"ORIX CSC"}</definedName>
    <definedName name="Chart2_Label_2" localSheetId="3" hidden="1">[5]GSChartLabels!$B$1:$B$4</definedName>
    <definedName name="Chart2_Label_2" hidden="1">[6]GSChartLabels!$B$1:$B$4</definedName>
    <definedName name="Chart3_Label_2" localSheetId="3" hidden="1">[5]GSChartLabels!$A$1:$A$9</definedName>
    <definedName name="Chart3_Label_2" hidden="1">[6]GSChartLabels!$A$1:$A$9</definedName>
    <definedName name="coun" localSheetId="3" hidden="1">{#N/A,#N/A,FALSE,"Assessment";#N/A,#N/A,FALSE,"Staffing";#N/A,#N/A,FALSE,"Hires";#N/A,#N/A,FALSE,"Assumptions"}</definedName>
    <definedName name="coun" hidden="1">{#N/A,#N/A,FALSE,"Assessment";#N/A,#N/A,FALSE,"Staffing";#N/A,#N/A,FALSE,"Hires";#N/A,#N/A,FALSE,"Assumptions"}</definedName>
    <definedName name="COUNT2" localSheetId="3" hidden="1">{#N/A,#N/A,FALSE,"Assessment";#N/A,#N/A,FALSE,"Staffing";#N/A,#N/A,FALSE,"Hires";#N/A,#N/A,FALSE,"Assumptions"}</definedName>
    <definedName name="COUNT2" hidden="1">{#N/A,#N/A,FALSE,"Assessment";#N/A,#N/A,FALSE,"Staffing";#N/A,#N/A,FALSE,"Hires";#N/A,#N/A,FALSE,"Assumptions"}</definedName>
    <definedName name="COUNTRY" localSheetId="3" hidden="1">{#N/A,#N/A,FALSE,"Assessment";#N/A,#N/A,FALSE,"Staffing";#N/A,#N/A,FALSE,"Hires";#N/A,#N/A,FALSE,"Assumptions"}</definedName>
    <definedName name="COUNTRY" hidden="1">{#N/A,#N/A,FALSE,"Assessment";#N/A,#N/A,FALSE,"Staffing";#N/A,#N/A,FALSE,"Hires";#N/A,#N/A,FALSE,"Assumptions"}</definedName>
    <definedName name="d" localSheetId="3" hidden="1">{#N/A,#N/A,FALSE,"F-YLDS";#N/A,#N/A,FALSE,"ASP";#N/A,#N/A,FALSE,"FRPRD"}</definedName>
    <definedName name="d" hidden="1">{#N/A,#N/A,FALSE,"F-YLDS";#N/A,#N/A,FALSE,"ASP";#N/A,#N/A,FALSE,"FRPRD"}</definedName>
    <definedName name="daaqfq" localSheetId="3" hidden="1">{"Tarifica91",#N/A,FALSE,"Tariffs";"Tarifica92",#N/A,FALSE,"Tariffs";"Tarifica93",#N/A,FALSE,"Tariffs";"Tarifica94",#N/A,FALSE,"Tariffs";"Tarifica95",#N/A,FALSE,"Tariffs";"Tarifica96",#N/A,FALSE,"Tariffs"}</definedName>
    <definedName name="daaqfq" hidden="1">{"Tarifica91",#N/A,FALSE,"Tariffs";"Tarifica92",#N/A,FALSE,"Tariffs";"Tarifica93",#N/A,FALSE,"Tariffs";"Tarifica94",#N/A,FALSE,"Tariffs";"Tarifica95",#N/A,FALSE,"Tariffs";"Tarifica96",#N/A,FALSE,"Tariffs"}</definedName>
    <definedName name="dcc" localSheetId="3" hidden="1">{"mgmt forecast",#N/A,FALSE,"Mgmt Forecast";"dcf table",#N/A,FALSE,"Mgmt Forecast";"sensitivity",#N/A,FALSE,"Mgmt Forecast";"table inputs",#N/A,FALSE,"Mgmt Forecast";"calculations",#N/A,FALSE,"Mgmt Forecast"}</definedName>
    <definedName name="dcc" hidden="1">{"mgmt forecast",#N/A,FALSE,"Mgmt Forecast";"dcf table",#N/A,FALSE,"Mgmt Forecast";"sensitivity",#N/A,FALSE,"Mgmt Forecast";"table inputs",#N/A,FALSE,"Mgmt Forecast";"calculations",#N/A,FALSE,"Mgmt Forecast"}</definedName>
    <definedName name="DD" localSheetId="3" hidden="1">{#N/A,#N/A,TRUE,"Allacciamenti 5 anni";#N/A,#N/A,TRUE,"Carico 5 anni";#N/A,#N/A,TRUE,"Qualità a) 5 anni";#N/A,#N/A,TRUE,"Qualità b) 5 anni";#N/A,#N/A,TRUE,"Impatto ambientale 5 anni";#N/A,#N/A,TRUE,"Adeg. tecnico 5 anni"}</definedName>
    <definedName name="DD" hidden="1">{#N/A,#N/A,TRUE,"Allacciamenti 5 anni";#N/A,#N/A,TRUE,"Carico 5 anni";#N/A,#N/A,TRUE,"Qualità a) 5 anni";#N/A,#N/A,TRUE,"Qualità b) 5 anni";#N/A,#N/A,TRUE,"Impatto ambientale 5 anni";#N/A,#N/A,TRUE,"Adeg. tecnico 5 anni"}</definedName>
    <definedName name="DDD" localSheetId="3" hidden="1">{#N/A,#N/A,TRUE,"Allacciamenti 5 anni";#N/A,#N/A,TRUE,"Carico 5 anni";#N/A,#N/A,TRUE,"Qualità a) 5 anni";#N/A,#N/A,TRUE,"Qualità b) 5 anni";#N/A,#N/A,TRUE,"Impatto ambientale 5 anni";#N/A,#N/A,TRUE,"Adeg. tecnico 5 anni"}</definedName>
    <definedName name="DDD" hidden="1">{#N/A,#N/A,TRUE,"Allacciamenti 5 anni";#N/A,#N/A,TRUE,"Carico 5 anni";#N/A,#N/A,TRUE,"Qualità a) 5 anni";#N/A,#N/A,TRUE,"Qualità b) 5 anni";#N/A,#N/A,TRUE,"Impatto ambientale 5 anni";#N/A,#N/A,TRUE,"Adeg. tecnico 5 anni"}</definedName>
    <definedName name="dddd" localSheetId="3" hidden="1">{"'Scheda bianca'!$A$1:$L$42"}</definedName>
    <definedName name="dddd" hidden="1">{"'Scheda bianca'!$A$1:$L$42"}</definedName>
    <definedName name="dddddd" localSheetId="3" hidden="1">{#N/A,#N/A,TRUE,"Allacciamenti 5 anni";#N/A,#N/A,TRUE,"Carico 5 anni";#N/A,#N/A,TRUE,"Qualità a) 5 anni";#N/A,#N/A,TRUE,"Qualità b) 5 anni";#N/A,#N/A,TRUE,"Impatto ambientale 5 anni";#N/A,#N/A,TRUE,"Adeg. tecnico 5 anni"}</definedName>
    <definedName name="dddddd" hidden="1">{#N/A,#N/A,TRUE,"Allacciamenti 5 anni";#N/A,#N/A,TRUE,"Carico 5 anni";#N/A,#N/A,TRUE,"Qualità a) 5 anni";#N/A,#N/A,TRUE,"Qualità b) 5 anni";#N/A,#N/A,TRUE,"Impatto ambientale 5 anni";#N/A,#N/A,TRUE,"Adeg. tecnico 5 anni"}</definedName>
    <definedName name="df" localSheetId="3" hidden="1">{#N/A,#N/A,FALSE,"FRPRD"}</definedName>
    <definedName name="df" hidden="1">{#N/A,#N/A,FALSE,"FRPRD"}</definedName>
    <definedName name="dfadf" localSheetId="3" hidden="1">{"Line Efficiency",#N/A,FALSE,"Benchmarking"}</definedName>
    <definedName name="dfadf" hidden="1">{"Line Efficiency",#N/A,FALSE,"Benchmarking"}</definedName>
    <definedName name="dfadfa" localSheetId="3" hidden="1">{#N/A,#N/A,FALSE,"Spain MKT";#N/A,#N/A,FALSE,"Assumptions";#N/A,#N/A,FALSE,"Adve";#N/A,#N/A,FALSE,"E-Commerce";#N/A,#N/A,FALSE,"Opex";#N/A,#N/A,FALSE,"P&amp;L";#N/A,#N/A,FALSE,"FCF &amp; DCF"}</definedName>
    <definedName name="dfadfa" hidden="1">{#N/A,#N/A,FALSE,"Spain MKT";#N/A,#N/A,FALSE,"Assumptions";#N/A,#N/A,FALSE,"Adve";#N/A,#N/A,FALSE,"E-Commerce";#N/A,#N/A,FALSE,"Opex";#N/A,#N/A,FALSE,"P&amp;L";#N/A,#N/A,FALSE,"FCF &amp; DCF"}</definedName>
    <definedName name="dfaf" localSheetId="3" hidden="1">{"cap_structure",#N/A,FALSE,"Graph-Mkt Cap";"price",#N/A,FALSE,"Graph-Price";"ebit",#N/A,FALSE,"Graph-EBITDA";"ebitda",#N/A,FALSE,"Graph-EBITDA"}</definedName>
    <definedName name="dfaf" hidden="1">{"cap_structure",#N/A,FALSE,"Graph-Mkt Cap";"price",#N/A,FALSE,"Graph-Price";"ebit",#N/A,FALSE,"Graph-EBITDA";"ebitda",#N/A,FALSE,"Graph-EBITDA"}</definedName>
    <definedName name="dfafa" localSheetId="3" hidden="1">{"summary1",#N/A,TRUE,"Comps";"summary2",#N/A,TRUE,"Comps";"summary3",#N/A,TRUE,"Comps"}</definedName>
    <definedName name="dfafa" hidden="1">{"summary1",#N/A,TRUE,"Comps";"summary2",#N/A,TRUE,"Comps";"summary3",#N/A,TRUE,"Comps"}</definedName>
    <definedName name="dfafadfs" localSheetId="3" hidden="1">{"standalone1",#N/A,FALSE,"DCFBase";"standalone2",#N/A,FALSE,"DCFBase"}</definedName>
    <definedName name="dfafadfs" hidden="1">{"standalone1",#N/A,FALSE,"DCFBase";"standalone2",#N/A,FALSE,"DCFBase"}</definedName>
    <definedName name="dfafas" localSheetId="3" hidden="1">{#N/A,#N/A,FALSE,"CreditStat";#N/A,#N/A,FALSE,"SPbrkup";#N/A,#N/A,FALSE,"MerSPsyn";#N/A,#N/A,FALSE,"MerSPwKCsyn";#N/A,#N/A,FALSE,"MerSPwKCsyn (2)";#N/A,#N/A,FALSE,"CreditStat (2)"}</definedName>
    <definedName name="dfafas" hidden="1">{#N/A,#N/A,FALSE,"CreditStat";#N/A,#N/A,FALSE,"SPbrkup";#N/A,#N/A,FALSE,"MerSPsyn";#N/A,#N/A,FALSE,"MerSPwKCsyn";#N/A,#N/A,FALSE,"MerSPwKCsyn (2)";#N/A,#N/A,FALSE,"CreditStat (2)"}</definedName>
    <definedName name="dfas" localSheetId="3" hidden="1">{#N/A,#N/A,FALSE,"Contribution Analysis"}</definedName>
    <definedName name="dfas" hidden="1">{#N/A,#N/A,FALSE,"Contribution Analysis"}</definedName>
    <definedName name="dfasd" localSheetId="3" hidden="1">{"Tarifica91",#N/A,FALSE,"Tariffs";"Tarifica92",#N/A,FALSE,"Tariffs";"Tarifica93",#N/A,FALSE,"Tariffs";"Tarifica94",#N/A,FALSE,"Tariffs";"Tarifica95",#N/A,FALSE,"Tariffs";"Tarifica96",#N/A,FALSE,"Tariffs"}</definedName>
    <definedName name="dfasd" hidden="1">{"Tarifica91",#N/A,FALSE,"Tariffs";"Tarifica92",#N/A,FALSE,"Tariffs";"Tarifica93",#N/A,FALSE,"Tariffs";"Tarifica94",#N/A,FALSE,"Tariffs";"Tarifica95",#N/A,FALSE,"Tariffs";"Tarifica96",#N/A,FALSE,"Tariffs"}</definedName>
    <definedName name="dfasdfa" localSheetId="3" hidden="1">{"mgmt forecast",#N/A,FALSE,"Mgmt Forecast";"dcf table",#N/A,FALSE,"Mgmt Forecast";"sensitivity",#N/A,FALSE,"Mgmt Forecast";"table inputs",#N/A,FALSE,"Mgmt Forecast";"calculations",#N/A,FALSE,"Mgmt Forecast"}</definedName>
    <definedName name="dfasdfa" hidden="1">{"mgmt forecast",#N/A,FALSE,"Mgmt Forecast";"dcf table",#N/A,FALSE,"Mgmt Forecast";"sensitivity",#N/A,FALSE,"Mgmt Forecast";"table inputs",#N/A,FALSE,"Mgmt Forecast";"calculations",#N/A,FALSE,"Mgmt Forecast"}</definedName>
    <definedName name="dfasdfc" localSheetId="3" hidden="1">{"coverall",#N/A,FALSE,"Definitions";"cover1",#N/A,FALSE,"Definitions";"cover2",#N/A,FALSE,"Definitions";"cover3",#N/A,FALSE,"Definitions";"cover4",#N/A,FALSE,"Definitions";"cover5",#N/A,FALSE,"Definitions";"blank",#N/A,FALSE,"Definitions"}</definedName>
    <definedName name="dfasdfc" hidden="1">{"coverall",#N/A,FALSE,"Definitions";"cover1",#N/A,FALSE,"Definitions";"cover2",#N/A,FALSE,"Definitions";"cover3",#N/A,FALSE,"Definitions";"cover4",#N/A,FALSE,"Definitions";"cover5",#N/A,FALSE,"Definitions";"blank",#N/A,FALSE,"Definitions"}</definedName>
    <definedName name="dfgdf" localSheetId="3" hidden="1">{"'Finale (2)'!$A$2:$C$3"}</definedName>
    <definedName name="dfgdf" hidden="1">{"'Finale (2)'!$A$2:$C$3"}</definedName>
    <definedName name="dhdhd"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hdh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poie" localSheetId="3" hidden="1">{"subs",#N/A,FALSE,"database ";"proportional",#N/A,FALSE,"database "}</definedName>
    <definedName name="dqpoie" hidden="1">{"subs",#N/A,FALSE,"database ";"proportional",#N/A,FALSE,"database "}</definedName>
    <definedName name="dsa" localSheetId="3" hidden="1">{#N/A,#N/A,TRUE,"Allacciamenti 5 anni";#N/A,#N/A,TRUE,"Carico 5 anni";#N/A,#N/A,TRUE,"Qualità a) 5 anni";#N/A,#N/A,TRUE,"Qualità b) 5 anni";#N/A,#N/A,TRUE,"Impatto ambientale 5 anni";#N/A,#N/A,TRUE,"Adeg. tecnico 5 anni"}</definedName>
    <definedName name="dsa" hidden="1">{#N/A,#N/A,TRUE,"Allacciamenti 5 anni";#N/A,#N/A,TRUE,"Carico 5 anni";#N/A,#N/A,TRUE,"Qualità a) 5 anni";#N/A,#N/A,TRUE,"Qualità b) 5 anni";#N/A,#N/A,TRUE,"Impatto ambientale 5 anni";#N/A,#N/A,TRUE,"Adeg. tecnico 5 anni"}</definedName>
    <definedName name="dxsdw" localSheetId="3" hidden="1">{"sweden",#N/A,FALSE,"Sweden";"germany",#N/A,FALSE,"Germany";"portugal",#N/A,FALSE,"Portugal";"belgium",#N/A,FALSE,"Belgium";"japan",#N/A,FALSE,"Japan ";"italy",#N/A,FALSE,"Italy";"spain",#N/A,FALSE,"Spain";"korea",#N/A,FALSE,"Korea"}</definedName>
    <definedName name="dxsdw" hidden="1">{"sweden",#N/A,FALSE,"Sweden";"germany",#N/A,FALSE,"Germany";"portugal",#N/A,FALSE,"Portugal";"belgium",#N/A,FALSE,"Belgium";"japan",#N/A,FALSE,"Japan ";"italy",#N/A,FALSE,"Italy";"spain",#N/A,FALSE,"Spain";"korea",#N/A,FALSE,"Korea"}</definedName>
    <definedName name="e" localSheetId="3" hidden="1">{#N/A,#N/A,TRUE,"Allacciamenti 5 anni";#N/A,#N/A,TRUE,"Carico 5 anni";#N/A,#N/A,TRUE,"Qualità a) 5 anni";#N/A,#N/A,TRUE,"Qualità b) 5 anni";#N/A,#N/A,TRUE,"Impatto ambientale 5 anni";#N/A,#N/A,TRUE,"Adeg. tecnico 5 anni"}</definedName>
    <definedName name="e" hidden="1">{#N/A,#N/A,TRUE,"Allacciamenti 5 anni";#N/A,#N/A,TRUE,"Carico 5 anni";#N/A,#N/A,TRUE,"Qualità a) 5 anni";#N/A,#N/A,TRUE,"Qualità b) 5 anni";#N/A,#N/A,TRUE,"Impatto ambientale 5 anni";#N/A,#N/A,TRUE,"Adeg. tecnico 5 anni"}</definedName>
    <definedName name="ed" localSheetId="3" hidden="1">{#N/A,#N/A,FALSE,"FRPRD"}</definedName>
    <definedName name="ed" hidden="1">{#N/A,#N/A,FALSE,"FRPRD"}</definedName>
    <definedName name="EEE" localSheetId="3" hidden="1">{#N/A,#N/A,TRUE,"Allacciamenti 5 anni";#N/A,#N/A,TRUE,"Carico 5 anni";#N/A,#N/A,TRUE,"Qualità a) 5 anni";#N/A,#N/A,TRUE,"Qualità b) 5 anni";#N/A,#N/A,TRUE,"Impatto ambientale 5 anni";#N/A,#N/A,TRUE,"Adeg. tecnico 5 anni"}</definedName>
    <definedName name="EEE" hidden="1">{#N/A,#N/A,TRUE,"Allacciamenti 5 anni";#N/A,#N/A,TRUE,"Carico 5 anni";#N/A,#N/A,TRUE,"Qualità a) 5 anni";#N/A,#N/A,TRUE,"Qualità b) 5 anni";#N/A,#N/A,TRUE,"Impatto ambientale 5 anni";#N/A,#N/A,TRUE,"Adeg. tecnico 5 anni"}</definedName>
    <definedName name="er" localSheetId="3" hidden="1">{#N/A,#N/A,FALSE,"F-YLDS";#N/A,#N/A,FALSE,"ASP";#N/A,#N/A,FALSE,"FRPRD"}</definedName>
    <definedName name="er" hidden="1">{#N/A,#N/A,FALSE,"F-YLDS";#N/A,#N/A,FALSE,"ASP";#N/A,#N/A,FALSE,"FRPRD"}</definedName>
    <definedName name="erqerq" localSheetId="3" hidden="1">{"Tariff Comparison",#N/A,FALSE,"Benchmarking";"Tariff Comparison 2",#N/A,FALSE,"Benchmarking";"Tariff Comparison 3",#N/A,FALSE,"Benchmarking"}</definedName>
    <definedName name="erqerq" hidden="1">{"Tariff Comparison",#N/A,FALSE,"Benchmarking";"Tariff Comparison 2",#N/A,FALSE,"Benchmarking";"Tariff Comparison 3",#N/A,FALSE,"Benchmarking"}</definedName>
    <definedName name="erqw" localSheetId="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erqw"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ev.Calculation" hidden="1">-4135</definedName>
    <definedName name="ev.Initialized" hidden="1">FALSE</definedName>
    <definedName name="EV__LASTREFTIME__" hidden="1">38747.7625578704</definedName>
    <definedName name="Exp." localSheetId="3" hidden="1">{#N/A,#N/A,FALSE,"F-YLDS";#N/A,#N/A,FALSE,"ASP";#N/A,#N/A,FALSE,"FRPRD"}</definedName>
    <definedName name="Exp." hidden="1">{#N/A,#N/A,FALSE,"F-YLDS";#N/A,#N/A,FALSE,"ASP";#N/A,#N/A,FALSE,"FRPRD"}</definedName>
    <definedName name="fadf" localSheetId="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fad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fads" localSheetId="3" hidden="1">{#N/A,#N/A,FALSE,"Report Print"}</definedName>
    <definedName name="fads" hidden="1">{#N/A,#N/A,FALSE,"Report Print"}</definedName>
    <definedName name="fadsaf" localSheetId="3" hidden="1">{"Line Efficiency",#N/A,FALSE,"Benchmarking"}</definedName>
    <definedName name="fadsaf" hidden="1">{"Line Efficiency",#N/A,FALSE,"Benchmarking"}</definedName>
    <definedName name="faf" localSheetId="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f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fafa" localSheetId="3" hidden="1">{"print 1",#N/A,FALSE,"PrimeCo PCS";"print 2",#N/A,FALSE,"PrimeCo PCS";"valuation",#N/A,FALSE,"PrimeCo PCS"}</definedName>
    <definedName name="fafa" hidden="1">{"print 1",#N/A,FALSE,"PrimeCo PCS";"print 2",#N/A,FALSE,"PrimeCo PCS";"valuation",#N/A,FALSE,"PrimeCo PCS"}</definedName>
    <definedName name="fafd" localSheetId="3" hidden="1">{"inputs raw data",#N/A,TRUE,"INPUT"}</definedName>
    <definedName name="fafd" hidden="1">{"inputs raw data",#N/A,TRUE,"INPUT"}</definedName>
    <definedName name="fasc" localSheetId="3" hidden="1">{"mgmt forecast",#N/A,FALSE,"Mgmt Forecast";"dcf table",#N/A,FALSE,"Mgmt Forecast";"sensitivity",#N/A,FALSE,"Mgmt Forecast";"table inputs",#N/A,FALSE,"Mgmt Forecast";"calculations",#N/A,FALSE,"Mgmt Forecast"}</definedName>
    <definedName name="fasc" hidden="1">{"mgmt forecast",#N/A,FALSE,"Mgmt Forecast";"dcf table",#N/A,FALSE,"Mgmt Forecast";"sensitivity",#N/A,FALSE,"Mgmt Forecast";"table inputs",#N/A,FALSE,"Mgmt Forecast";"calculations",#N/A,FALSE,"Mgmt Forecast"}</definedName>
    <definedName name="fasdgas" localSheetId="3" hidden="1">{"IS",#N/A,FALSE,"IS";"RPTIS",#N/A,FALSE,"RPTIS";"STATS",#N/A,FALSE,"STATS";"CELL",#N/A,FALSE,"CELL";"BS",#N/A,FALSE,"BS"}</definedName>
    <definedName name="fasdgas" hidden="1">{"IS",#N/A,FALSE,"IS";"RPTIS",#N/A,FALSE,"RPTIS";"STATS",#N/A,FALSE,"STATS";"CELL",#N/A,FALSE,"CELL";"BS",#N/A,FALSE,"BS"}</definedName>
    <definedName name="fdafa" localSheetId="3" hidden="1">{"summary1",#N/A,TRUE,"Comps";"summary2",#N/A,TRUE,"Comps";"summary3",#N/A,TRUE,"Comps"}</definedName>
    <definedName name="fdafa" hidden="1">{"summary1",#N/A,TRUE,"Comps";"summary2",#N/A,TRUE,"Comps";"summary3",#N/A,TRUE,"Comps"}</definedName>
    <definedName name="fdafcc" localSheetId="3" hidden="1">{"summary1",#N/A,TRUE,"Comps";"summary2",#N/A,TRUE,"Comps";"summary3",#N/A,TRUE,"Comps"}</definedName>
    <definedName name="fdafcc" hidden="1">{"summary1",#N/A,TRUE,"Comps";"summary2",#N/A,TRUE,"Comps";"summary3",#N/A,TRUE,"Comps"}</definedName>
    <definedName name="fdgdfg" localSheetId="3" hidden="1">{#N/A,#N/A,TRUE,"Allacciamenti 5 anni";#N/A,#N/A,TRUE,"Carico 5 anni";#N/A,#N/A,TRUE,"Qualità a) 5 anni";#N/A,#N/A,TRUE,"Qualità b) 5 anni";#N/A,#N/A,TRUE,"Impatto ambientale 5 anni";#N/A,#N/A,TRUE,"Adeg. tecnico 5 anni"}</definedName>
    <definedName name="fdgdfg" hidden="1">{#N/A,#N/A,TRUE,"Allacciamenti 5 anni";#N/A,#N/A,TRUE,"Carico 5 anni";#N/A,#N/A,TRUE,"Qualità a) 5 anni";#N/A,#N/A,TRUE,"Qualità b) 5 anni";#N/A,#N/A,TRUE,"Impatto ambientale 5 anni";#N/A,#N/A,TRUE,"Adeg. tecnico 5 anni"}</definedName>
    <definedName name="fdgf" localSheetId="3" hidden="1">{#N/A,#N/A,TRUE,"Allacciamenti 5 anni";#N/A,#N/A,TRUE,"Carico 5 anni";#N/A,#N/A,TRUE,"Qualità a) 5 anni";#N/A,#N/A,TRUE,"Qualità b) 5 anni";#N/A,#N/A,TRUE,"Impatto ambientale 5 anni";#N/A,#N/A,TRUE,"Adeg. tecnico 5 anni"}</definedName>
    <definedName name="fdgf" hidden="1">{#N/A,#N/A,TRUE,"Allacciamenti 5 anni";#N/A,#N/A,TRUE,"Carico 5 anni";#N/A,#N/A,TRUE,"Qualità a) 5 anni";#N/A,#N/A,TRUE,"Qualità b) 5 anni";#N/A,#N/A,TRUE,"Impatto ambientale 5 anni";#N/A,#N/A,TRUE,"Adeg. tecnico 5 anni"}</definedName>
    <definedName name="fdsgf" localSheetId="3" hidden="1">{"Employee Efficiency",#N/A,FALSE,"Benchmarking"}</definedName>
    <definedName name="fdsgf" hidden="1">{"Employee Efficiency",#N/A,FALSE,"Benchmarking"}</definedName>
    <definedName name="FF" localSheetId="3" hidden="1">{#N/A,#N/A,TRUE,"Allacciamenti 5 anni";#N/A,#N/A,TRUE,"Carico 5 anni";#N/A,#N/A,TRUE,"Qualità a) 5 anni";#N/A,#N/A,TRUE,"Qualità b) 5 anni";#N/A,#N/A,TRUE,"Impatto ambientale 5 anni";#N/A,#N/A,TRUE,"Adeg. tecnico 5 anni"}</definedName>
    <definedName name="FF" hidden="1">{#N/A,#N/A,TRUE,"Allacciamenti 5 anni";#N/A,#N/A,TRUE,"Carico 5 anni";#N/A,#N/A,TRUE,"Qualità a) 5 anni";#N/A,#N/A,TRUE,"Qualità b) 5 anni";#N/A,#N/A,TRUE,"Impatto ambientale 5 anni";#N/A,#N/A,TRUE,"Adeg. tecnico 5 anni"}</definedName>
    <definedName name="ffeffn" localSheetId="3" hidden="1">{"Side 1",#N/A,FALSE,"Hovedark";"Side 2",#N/A,FALSE,"Hovedark";"Cash Flow",#N/A,FALSE,"Hovedark";"Valuation",#N/A,FALSE,"Valuation";"Bagside DK",#N/A,FALSE,"Bagside";"Overblik",#N/A,FALSE,"Butikker";"Egne_but",#N/A,FALSE,"Butikker";"Andet_salg",#N/A,FALSE,"Butikker";"Halvår",#N/A,FALSE,"Halvår";"Investeringer",#N/A,FALSE,"Investeringer"}</definedName>
    <definedName name="ffeffn" hidden="1">{"Side 1",#N/A,FALSE,"Hovedark";"Side 2",#N/A,FALSE,"Hovedark";"Cash Flow",#N/A,FALSE,"Hovedark";"Valuation",#N/A,FALSE,"Valuation";"Bagside DK",#N/A,FALSE,"Bagside";"Overblik",#N/A,FALSE,"Butikker";"Egne_but",#N/A,FALSE,"Butikker";"Andet_salg",#N/A,FALSE,"Butikker";"Halvår",#N/A,FALSE,"Halvår";"Investeringer",#N/A,FALSE,"Investeringer"}</definedName>
    <definedName name="fff" localSheetId="3" hidden="1">{#N/A,#N/A,FALSE,"Table of Contents";#N/A,#N/A,FALSE,"Overview";#N/A,#N/A,FALSE,"Data"}</definedName>
    <definedName name="fff" hidden="1">{#N/A,#N/A,FALSE,"Table of Contents";#N/A,#N/A,FALSE,"Overview";#N/A,#N/A,FALSE,"Data"}</definedName>
    <definedName name="FFFF" localSheetId="3" hidden="1">{#N/A,#N/A,TRUE,"Allacciamenti 5 anni";#N/A,#N/A,TRUE,"Carico 5 anni";#N/A,#N/A,TRUE,"Qualità a) 5 anni";#N/A,#N/A,TRUE,"Qualità b) 5 anni";#N/A,#N/A,TRUE,"Impatto ambientale 5 anni";#N/A,#N/A,TRUE,"Adeg. tecnico 5 anni"}</definedName>
    <definedName name="FFFF" hidden="1">{#N/A,#N/A,TRUE,"Allacciamenti 5 anni";#N/A,#N/A,TRUE,"Carico 5 anni";#N/A,#N/A,TRUE,"Qualità a) 5 anni";#N/A,#N/A,TRUE,"Qualità b) 5 anni";#N/A,#N/A,TRUE,"Impatto ambientale 5 anni";#N/A,#N/A,TRUE,"Adeg. tecnico 5 anni"}</definedName>
    <definedName name="fg" localSheetId="3" hidden="1">{#N/A,#N/A,FALSE,"FRPRD"}</definedName>
    <definedName name="fg" hidden="1">{#N/A,#N/A,FALSE,"FRPRD"}</definedName>
    <definedName name="fgdsgfsd" localSheetId="3" hidden="1">{"inputs raw data",#N/A,TRUE,"INPUT"}</definedName>
    <definedName name="fgdsgfsd" hidden="1">{"inputs raw data",#N/A,TRUE,"INPUT"}</definedName>
    <definedName name="fgff" localSheetId="3" hidden="1">{#N/A,#N/A,TRUE,"Allacciamenti 5 anni";#N/A,#N/A,TRUE,"Carico 5 anni";#N/A,#N/A,TRUE,"Qualità a) 5 anni";#N/A,#N/A,TRUE,"Qualità b) 5 anni";#N/A,#N/A,TRUE,"Impatto ambientale 5 anni";#N/A,#N/A,TRUE,"Adeg. tecnico 5 anni"}</definedName>
    <definedName name="fgff" hidden="1">{#N/A,#N/A,TRUE,"Allacciamenti 5 anni";#N/A,#N/A,TRUE,"Carico 5 anni";#N/A,#N/A,TRUE,"Qualità a) 5 anni";#N/A,#N/A,TRUE,"Qualità b) 5 anni";#N/A,#N/A,TRUE,"Impatto ambientale 5 anni";#N/A,#N/A,TRUE,"Adeg. tecnico 5 anni"}</definedName>
    <definedName name="fgfgfh" localSheetId="3" hidden="1">{#N/A,#N/A,TRUE,"Allacciamenti 5 anni";#N/A,#N/A,TRUE,"Carico 5 anni";#N/A,#N/A,TRUE,"Qualità a) 5 anni";#N/A,#N/A,TRUE,"Qualità b) 5 anni";#N/A,#N/A,TRUE,"Impatto ambientale 5 anni";#N/A,#N/A,TRUE,"Adeg. tecnico 5 anni"}</definedName>
    <definedName name="fgfgfh" hidden="1">{#N/A,#N/A,TRUE,"Allacciamenti 5 anni";#N/A,#N/A,TRUE,"Carico 5 anni";#N/A,#N/A,TRUE,"Qualità a) 5 anni";#N/A,#N/A,TRUE,"Qualità b) 5 anni";#N/A,#N/A,TRUE,"Impatto ambientale 5 anni";#N/A,#N/A,TRUE,"Adeg. tecnico 5 anni"}</definedName>
    <definedName name="fhf" localSheetId="3"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iga7" localSheetId="3" hidden="1">{"Area1",#N/A,TRUE,"Obiettivo";"Area2",#N/A,TRUE,"Dati per Direzione"}</definedName>
    <definedName name="figa7" hidden="1">{"Area1",#N/A,TRUE,"Obiettivo";"Area2",#N/A,TRUE,"Dati per Direzione"}</definedName>
    <definedName name="figafiga" localSheetId="3" hidden="1">{"Area1",#N/A,TRUE,"Obiettivo";"Area2",#N/A,TRUE,"Dati per Direzione"}</definedName>
    <definedName name="figafiga" hidden="1">{"Area1",#N/A,TRUE,"Obiettivo";"Area2",#N/A,TRUE,"Dati per Direzione"}</definedName>
    <definedName name="flemming" localSheetId="3" hidden="1">{"Side 1",#N/A,FALSE,"Hovedark";"Side 2",#N/A,FALSE,"Hovedark";"Cash Flow",#N/A,FALSE,"Hovedark";"Bagside DK",#N/A,FALSE,"Bagside";"Bidrag",#N/A,FALSE,"Bidrag";"Valuation",#N/A,FALSE,"Valuation";"Privatforbrug",#N/A,FALSE,"Macro";"Penetreing",#N/A,FALSE,"Oms. forv.";"Prod_Markeder",#N/A,FALSE,"Oms. forv.";"penetreing",#N/A,FALSE,"Penetrering"}</definedName>
    <definedName name="flemming" hidden="1">{"Side 1",#N/A,FALSE,"Hovedark";"Side 2",#N/A,FALSE,"Hovedark";"Cash Flow",#N/A,FALSE,"Hovedark";"Bagside DK",#N/A,FALSE,"Bagside";"Bidrag",#N/A,FALSE,"Bidrag";"Valuation",#N/A,FALSE,"Valuation";"Privatforbrug",#N/A,FALSE,"Macro";"Penetreing",#N/A,FALSE,"Oms. forv.";"Prod_Markeder",#N/A,FALSE,"Oms. forv.";"penetreing",#N/A,FALSE,"Penetrering"}</definedName>
    <definedName name="frank" localSheetId="3" hidden="1">{"'Scheda bianca'!$A$1:$L$42"}</definedName>
    <definedName name="frank" hidden="1">{"'Scheda bianca'!$A$1:$L$42"}</definedName>
    <definedName name="Fuentes">#REF!</definedName>
    <definedName name="g" localSheetId="3" hidden="1">{#N/A,#N/A,FALSE,"F-YLDS";#N/A,#N/A,FALSE,"ASP";#N/A,#N/A,FALSE,"FRPRD"}</definedName>
    <definedName name="g" hidden="1">{#N/A,#N/A,FALSE,"F-YLDS";#N/A,#N/A,FALSE,"ASP";#N/A,#N/A,FALSE,"FRPRD"}</definedName>
    <definedName name="gbbf" localSheetId="3" hidden="1">{#N/A,#N/A,FALSE,"Table of Contents";#N/A,#N/A,FALSE,"Overview";#N/A,#N/A,FALSE,"Data"}</definedName>
    <definedName name="gbbf" hidden="1">{#N/A,#N/A,FALSE,"Table of Contents";#N/A,#N/A,FALSE,"Overview";#N/A,#N/A,FALSE,"Data"}</definedName>
    <definedName name="gert" localSheetId="3" hidden="1">{"Res_og_nøgle",#N/A,FALSE,"Hovedark";"Balance",#N/A,FALSE,"Hovedark";"Bagside_DK",#N/A,FALSE,"Bagside"}</definedName>
    <definedName name="gert" hidden="1">{"Res_og_nøgle",#N/A,FALSE,"Hovedark";"Balance",#N/A,FALSE,"Hovedark";"Bagside_DK",#N/A,FALSE,"Bagside"}</definedName>
    <definedName name="gg" localSheetId="3" hidden="1">{"Area1",#N/A,TRUE,"Obiettivo";"Area2",#N/A,TRUE,"Dati per Direzione"}</definedName>
    <definedName name="gg" hidden="1">{"Area1",#N/A,TRUE,"Obiettivo";"Area2",#N/A,TRUE,"Dati per Direzione"}</definedName>
    <definedName name="ggg" localSheetId="3" hidden="1">{"Area1",#N/A,TRUE,"Obiettivo";"Area2",#N/A,TRUE,"Dati per Direzione"}</definedName>
    <definedName name="ggg" hidden="1">{"Area1",#N/A,TRUE,"Obiettivo";"Area2",#N/A,TRUE,"Dati per Direzione"}</definedName>
    <definedName name="gh" localSheetId="3" hidden="1">{#N/A,#N/A,FALSE,"F-YLDS";#N/A,#N/A,FALSE,"ASP";#N/A,#N/A,FALSE,"FRPRD"}</definedName>
    <definedName name="gh" hidden="1">{#N/A,#N/A,FALSE,"F-YLDS";#N/A,#N/A,FALSE,"ASP";#N/A,#N/A,FALSE,"FRPRD"}</definedName>
    <definedName name="ghdgh" localSheetId="3" hidden="1">{"mgmt forecast",#N/A,FALSE,"Mgmt Forecast";"dcf table",#N/A,FALSE,"Mgmt Forecast";"sensitivity",#N/A,FALSE,"Mgmt Forecast";"table inputs",#N/A,FALSE,"Mgmt Forecast";"calculations",#N/A,FALSE,"Mgmt Forecast"}</definedName>
    <definedName name="ghdgh" hidden="1">{"mgmt forecast",#N/A,FALSE,"Mgmt Forecast";"dcf table",#N/A,FALSE,"Mgmt Forecast";"sensitivity",#N/A,FALSE,"Mgmt Forecast";"table inputs",#N/A,FALSE,"Mgmt Forecast";"calculations",#N/A,FALSE,"Mgmt Forecast"}</definedName>
    <definedName name="gls_ACT_EST_ROW" localSheetId="3" hidden="1">[7]Prices!$P$10</definedName>
    <definedName name="gls_ACT_EST_ROW" hidden="1">[8]Prices!$P$10</definedName>
    <definedName name="gls_ACT_FORM_OFFSET" localSheetId="3" hidden="1">[7]Prices!$E$11</definedName>
    <definedName name="gls_ACT_FORM_OFFSET" hidden="1">[8]Prices!$E$11</definedName>
    <definedName name="gls_ADMIN" localSheetId="3" hidden="1">[7]Prices!$D$30</definedName>
    <definedName name="gls_ADMIN" hidden="1">[8]Prices!$D$30</definedName>
    <definedName name="gls_ALLOW_BOTH_PC" localSheetId="3" hidden="1">[7]Prices!$D$52</definedName>
    <definedName name="gls_ALLOW_BOTH_PC" hidden="1">[8]Prices!$D$52</definedName>
    <definedName name="gls_ALLOW_PARENT_OR_CONSOLIDATED" localSheetId="3" hidden="1">[7]Prices!$D$41</definedName>
    <definedName name="gls_ALLOW_PARENT_OR_CONSOLIDATED" hidden="1">[8]Prices!$D$41</definedName>
    <definedName name="gls_ALLOW_PUBLISH" localSheetId="3" hidden="1">[7]Prices!$D$27</definedName>
    <definedName name="gls_ALLOW_PUBLISH" hidden="1">[8]Prices!$D$27</definedName>
    <definedName name="gls_AnalystEmpNoHeading" localSheetId="3" hidden="1">[7]Unadjusted!$E$34</definedName>
    <definedName name="gls_AnalystEmpNoHeading" hidden="1">[8]Unadjusted!$E$34</definedName>
    <definedName name="gls_AnalystNameHeading" localSheetId="3" hidden="1">[7]Unadjusted!$D$34</definedName>
    <definedName name="gls_AnalystNameHeading" hidden="1">[8]Unadjusted!$D$34</definedName>
    <definedName name="gls_CF_BEGINS" localSheetId="3" hidden="1">[7]Prices!$D$38</definedName>
    <definedName name="gls_CF_BEGINS" hidden="1">[8]Prices!$D$38</definedName>
    <definedName name="gls_CFD_CHANGEACT" localSheetId="3" hidden="1">[7]Prices!$D$45</definedName>
    <definedName name="gls_CFD_CHANGEACT" hidden="1">[8]Prices!$D$45</definedName>
    <definedName name="gls_CFD_CHANGEEST" localSheetId="3" hidden="1">[7]Prices!$D$46</definedName>
    <definedName name="gls_CFD_CHANGEEST" hidden="1">[8]Prices!$D$46</definedName>
    <definedName name="gls_CFD_FIRSTAVAIL" localSheetId="3" hidden="1">[7]Prices!$D$47</definedName>
    <definedName name="gls_CFD_FIRSTAVAIL" hidden="1">[8]Prices!$D$47</definedName>
    <definedName name="gls_CFD_LISTAVAIL" localSheetId="3" hidden="1">[7]Prices!$D$48</definedName>
    <definedName name="gls_CFD_LISTAVAIL" hidden="1">[8]Prices!$D$48</definedName>
    <definedName name="gls_CFD_SELECTED" localSheetId="3" hidden="1">[7]Prices!$D$44</definedName>
    <definedName name="gls_CFD_SELECTED" hidden="1">[8]Prices!$D$44</definedName>
    <definedName name="gls_CHANGED_NAMES" localSheetId="3" hidden="1">[7]Prices!$D$25</definedName>
    <definedName name="gls_CHANGED_NAMES" hidden="1">[8]Prices!$D$25</definedName>
    <definedName name="gls_CHG_KEY_USER" localSheetId="3" hidden="1">[7]Prices!$D$10</definedName>
    <definedName name="gls_CHG_KEY_USER" hidden="1">[8]Prices!$D$10</definedName>
    <definedName name="gls_CHG_SEL_ONLY" localSheetId="3" hidden="1">[7]Prices!$D$9</definedName>
    <definedName name="gls_CHG_SEL_ONLY" hidden="1">[8]Prices!$D$9</definedName>
    <definedName name="gls_COMPANY_WORKBOOK_ID" localSheetId="3" hidden="1">[7]Prices!$D$17</definedName>
    <definedName name="gls_COMPANY_WORKBOOK_ID" hidden="1">[8]Prices!$D$17</definedName>
    <definedName name="gls_DELETED_PERIODS" localSheetId="3" hidden="1">[7]Prices!$J$1</definedName>
    <definedName name="gls_DELETED_PERIODS" hidden="1">[8]Prices!$J$1</definedName>
    <definedName name="gls_EST_FORM_OFFSET" localSheetId="3" hidden="1">[7]Prices!$F$11</definedName>
    <definedName name="gls_EST_FORM_OFFSET" hidden="1">[8]Prices!$F$11</definedName>
    <definedName name="gls_EXC_NOT_EXT" localSheetId="3" hidden="1">[7]Prices!$D$35</definedName>
    <definedName name="gls_EXC_NOT_EXT" hidden="1">[8]Prices!$D$35</definedName>
    <definedName name="gls_EXISTING_PERIODS" localSheetId="3" hidden="1">[7]Prices!$G$1</definedName>
    <definedName name="gls_EXISTING_PERIODS" hidden="1">[8]Prices!$G$1</definedName>
    <definedName name="gls_EXT_BELOW_PBT" localSheetId="3" hidden="1">[7]Prices!$D$39</definedName>
    <definedName name="gls_EXT_BELOW_PBT" hidden="1">[8]Prices!$D$39</definedName>
    <definedName name="gls_EXT_LINK_GLOSS" localSheetId="3" hidden="1">[7]Prices!$D$50</definedName>
    <definedName name="gls_EXT_LINK_GLOSS" hidden="1">[8]Prices!$D$50</definedName>
    <definedName name="gls_EXTERNAL_COL_REF" localSheetId="3" hidden="1">[7]Prices!$O$3</definedName>
    <definedName name="gls_EXTERNAL_COL_REF" hidden="1">[8]Prices!$O$3</definedName>
    <definedName name="gls_FIRST_ITEM" localSheetId="3" hidden="1">[7]Prices!$O$13</definedName>
    <definedName name="gls_FIRST_ITEM" hidden="1">[8]Prices!$O$13</definedName>
    <definedName name="gls_FIRST_PK" localSheetId="3" hidden="1">[7]Prices!$A$13</definedName>
    <definedName name="gls_FIRST_PK" hidden="1">[8]Prices!$A$13</definedName>
    <definedName name="gls_FIRST_ROWMULT" localSheetId="3" hidden="1">[7]Prices!$L$13</definedName>
    <definedName name="gls_FIRST_ROWMULT" hidden="1">[8]Prices!$L$13</definedName>
    <definedName name="gls_FIRST_UNITS" localSheetId="3" hidden="1">[7]Prices!$K$13</definedName>
    <definedName name="gls_FIRST_UNITS" hidden="1">[8]Prices!$K$13</definedName>
    <definedName name="gls_FIXED_NAMES" localSheetId="3" hidden="1">[7]Prices!$O$7</definedName>
    <definedName name="gls_FIXED_NAMES" hidden="1">[8]Prices!$O$7</definedName>
    <definedName name="gls_FONT_STATUS" localSheetId="3" hidden="1">[7]Prices!$C$13</definedName>
    <definedName name="gls_FONT_STATUS" hidden="1">[8]Prices!$C$13</definedName>
    <definedName name="gls_GenAccountingConvention" localSheetId="3" hidden="1">[7]Unadjusted!$E$16</definedName>
    <definedName name="gls_GenAccountingConvention" hidden="1">[8]Unadjusted!$E$16</definedName>
    <definedName name="gls_GenAdditionalInfo" localSheetId="3" hidden="1">[7]Unadjusted!$F$65:$I$71</definedName>
    <definedName name="gls_GenAdditionalInfo" hidden="1">[8]Unadjusted!$F$65:$I$71</definedName>
    <definedName name="gls_GenComments" localSheetId="3" hidden="1">[7]Unadjusted!$H$56:$I$57</definedName>
    <definedName name="gls_GenComments" hidden="1">[8]Unadjusted!$H$56:$I$57</definedName>
    <definedName name="gls_GenCompany" localSheetId="3" hidden="1">[7]Unadjusted!$E$11</definedName>
    <definedName name="gls_GenCompany" hidden="1">[8]Unadjusted!$E$11</definedName>
    <definedName name="gls_GenCompanyInfo" localSheetId="3" hidden="1">[7]Unadjusted!$B$21:$K$50</definedName>
    <definedName name="gls_GenCompanyInfo" hidden="1">[8]Unadjusted!$B$21:$K$50</definedName>
    <definedName name="gls_GenCountry" localSheetId="3" hidden="1">[7]Unadjusted!$E$12</definedName>
    <definedName name="gls_GenCountry" hidden="1">[8]Unadjusted!$E$12</definedName>
    <definedName name="gls_GenCurrency" localSheetId="3" hidden="1">[7]Unadjusted!$E$14</definedName>
    <definedName name="gls_GenCurrency" hidden="1">[8]Unadjusted!$E$14</definedName>
    <definedName name="gls_GenCurrencyMultiplier" localSheetId="3" hidden="1">[7]Unadjusted!$E$15</definedName>
    <definedName name="gls_GenCurrencyMultiplier" hidden="1">[8]Unadjusted!$E$15</definedName>
    <definedName name="gls_GenEnterCompInfo" localSheetId="3" hidden="1">[7]Unadjusted!$E$11:$H$17</definedName>
    <definedName name="gls_GenEnterCompInfo" hidden="1">[8]Unadjusted!$E$11:$H$17</definedName>
    <definedName name="gls_GenEPSComment" localSheetId="3" hidden="1">[7]Unadjusted!$H$53</definedName>
    <definedName name="gls_GenEPSComment" hidden="1">[8]Unadjusted!$H$53</definedName>
    <definedName name="gls_GenHomeRegion" localSheetId="3" hidden="1">[7]Unadjusted!$E$13</definedName>
    <definedName name="gls_GenHomeRegion" hidden="1">[8]Unadjusted!$E$13</definedName>
    <definedName name="gls_GenLastPublished" localSheetId="3" hidden="1">[7]Unadjusted!$F$5</definedName>
    <definedName name="gls_GenLastPublished" hidden="1">[8]Unadjusted!$F$5</definedName>
    <definedName name="gls_GenLastRecRevised" localSheetId="3" hidden="1">[7]Unadjusted!$F$6</definedName>
    <definedName name="gls_GenLastRecRevised" hidden="1">[8]Unadjusted!$F$6</definedName>
    <definedName name="gls_GenMainInfo" localSheetId="3" hidden="1">[7]Unadjusted!$B$2:$K$19</definedName>
    <definedName name="gls_GenMainInfo" hidden="1">[8]Unadjusted!$B$2:$K$19</definedName>
    <definedName name="gls_GenNoteComment" localSheetId="3" hidden="1">[7]Unadjusted!$H$54</definedName>
    <definedName name="gls_GenNoteComment" hidden="1">[8]Unadjusted!$H$54</definedName>
    <definedName name="gls_GenProfile" localSheetId="3" hidden="1">[7]Unadjusted!$E$17</definedName>
    <definedName name="gls_GenProfile" hidden="1">[8]Unadjusted!$E$17</definedName>
    <definedName name="gls_GenRecComment" localSheetId="3" hidden="1">[7]Unadjusted!$I$27</definedName>
    <definedName name="gls_GenRecComment" hidden="1">[8]Unadjusted!$I$27</definedName>
    <definedName name="gls_GenSaleslineInfo" localSheetId="3" hidden="1">[7]Unadjusted!$B$53:$K$73</definedName>
    <definedName name="gls_GenSaleslineInfo" hidden="1">[8]Unadjusted!$B$53:$K$73</definedName>
    <definedName name="gls_GenSalesSplitByRegion" localSheetId="3" hidden="1">[7]Unadjusted!$E$56:$E$61</definedName>
    <definedName name="gls_GenSalesSplitByRegion" hidden="1">[8]Unadjusted!$E$56:$E$61</definedName>
    <definedName name="gls_GenSalesSplitHeading" localSheetId="3" hidden="1">[7]Unadjusted!$D$52</definedName>
    <definedName name="gls_GenSalesSplitHeading" hidden="1">[8]Unadjusted!$D$52</definedName>
    <definedName name="gls_GenSheetVersion" localSheetId="3" hidden="1">[7]Unadjusted!$F$4</definedName>
    <definedName name="gls_GenSheetVersion" hidden="1">[8]Unadjusted!$F$4</definedName>
    <definedName name="gls_genStockCore" localSheetId="3" hidden="1">[7]Unadjusted!$G$27</definedName>
    <definedName name="gls_genStockCore" hidden="1">[8]Unadjusted!$G$27</definedName>
    <definedName name="gls_genStockRec" localSheetId="3" hidden="1">[7]Unadjusted!$F$27</definedName>
    <definedName name="gls_genStockRec" hidden="1">[8]Unadjusted!$F$27</definedName>
    <definedName name="gls_GLOSS_MONTHS" localSheetId="3" hidden="1">[7]Prices!$A$1:$A$12</definedName>
    <definedName name="gls_GLOSS_MONTHS" hidden="1">[8]Prices!$A$1:$A$12</definedName>
    <definedName name="gls_GW_IN" localSheetId="3" hidden="1">[7]Prices!$D$36</definedName>
    <definedName name="gls_GW_IN" hidden="1">[8]Prices!$D$36</definedName>
    <definedName name="gls_IIAA_IN" localSheetId="3" hidden="1">[7]Prices!$D$37</definedName>
    <definedName name="gls_IIAA_IN" hidden="1">[8]Prices!$D$37</definedName>
    <definedName name="gls_InterimValue" localSheetId="3" hidden="1">[7]Prices!$D$22</definedName>
    <definedName name="gls_InterimValue" hidden="1">[8]Prices!$D$22</definedName>
    <definedName name="gls_IssuedStockClassHeading" localSheetId="3" hidden="1">[7]Unadjusted!$E$27</definedName>
    <definedName name="gls_IssuedStockClassHeading" hidden="1">[8]Unadjusted!$E$27</definedName>
    <definedName name="gls_IssuedStockCodeHeading" localSheetId="3" hidden="1">[7]Unadjusted!$D$27</definedName>
    <definedName name="gls_IssuedStockCodeHeading" hidden="1">[8]Unadjusted!$D$27</definedName>
    <definedName name="gls_IssuedStockFreeFloatHeading" localSheetId="3" hidden="1">[7]Unadjusted!$H$27</definedName>
    <definedName name="gls_IssuedStockFreeFloatHeading" hidden="1">[8]Unadjusted!$H$27</definedName>
    <definedName name="gls_KEY_DATA" localSheetId="3" hidden="1">[7]Prices!$G$13</definedName>
    <definedName name="gls_KEY_DATA" hidden="1">[8]Prices!$G$13</definedName>
    <definedName name="gls_KEY_VALUE" localSheetId="3" hidden="1">[7]Prices!$M$13</definedName>
    <definedName name="gls_KEY_VALUE" hidden="1">[8]Prices!$M$13</definedName>
    <definedName name="gls_LANGUAGE" localSheetId="3" hidden="1">[7]Prices!$D$23</definedName>
    <definedName name="gls_LANGUAGE" hidden="1">[8]Prices!$D$23</definedName>
    <definedName name="gls_NEXT_PK" localSheetId="3" hidden="1">[7]Prices!$D$21</definedName>
    <definedName name="gls_NEXT_PK" hidden="1">[8]Prices!$D$21</definedName>
    <definedName name="gls_PERIOD_CODE" localSheetId="3" hidden="1">[7]Prices!$O$2</definedName>
    <definedName name="gls_PERIOD_CODE" hidden="1">[8]Prices!$O$2</definedName>
    <definedName name="gls_PERIOD_INDICATOR" localSheetId="3" hidden="1">[7]Prices!$AA$8</definedName>
    <definedName name="gls_PERIOD_INDICATOR" hidden="1">[8]Prices!$AA$8</definedName>
    <definedName name="gls_PERIOD_PARENT_OR_CONSOL" localSheetId="3" hidden="1">[7]Prices!$O$4</definedName>
    <definedName name="gls_PERIOD_PARENT_OR_CONSOL" hidden="1">[8]Prices!$O$4</definedName>
    <definedName name="gls_PERIOD_TYPE" localSheetId="3" hidden="1">[7]Prices!$O$5</definedName>
    <definedName name="gls_PERIOD_TYPE" hidden="1">[8]Prices!$O$5</definedName>
    <definedName name="gls_PrincipalStockClass" localSheetId="3" hidden="1">[7]Unadjusted!$E$29</definedName>
    <definedName name="gls_PrincipalStockClass" hidden="1">[8]Unadjusted!$E$29</definedName>
    <definedName name="gls_PROFILE_NAME" localSheetId="3" hidden="1">[7]Prices!$D$19</definedName>
    <definedName name="gls_PROFILE_NAME" hidden="1">[8]Prices!$D$19</definedName>
    <definedName name="gls_SASS5HistEPSGrowth" localSheetId="3" hidden="1">[7]Unadjusted!$F$67</definedName>
    <definedName name="gls_SASS5HistEPSGrowth" hidden="1">[8]Unadjusted!$F$67</definedName>
    <definedName name="gls_SASS5ProjEPSGrowth" localSheetId="3" hidden="1">[7]Unadjusted!$F$68</definedName>
    <definedName name="gls_SASS5ProjEPSGrowth" hidden="1">[8]Unadjusted!$F$68</definedName>
    <definedName name="gls_SASSDirectorHoldings" localSheetId="3" hidden="1">[7]Unadjusted!$F$63</definedName>
    <definedName name="gls_SASSDirectorHoldings" hidden="1">[8]Unadjusted!$F$63</definedName>
    <definedName name="gls_SASSEPS45AGR" localSheetId="3" hidden="1">[7]Unadjusted!$F$65</definedName>
    <definedName name="gls_SASSEPS45AGR" hidden="1">[8]Unadjusted!$F$65</definedName>
    <definedName name="gls_SASSIsInterimLastAnnounce" localSheetId="3" hidden="1">[7]Unadjusted!$G$62</definedName>
    <definedName name="gls_SASSIsInterimLastAnnounce" hidden="1">[8]Unadjusted!$G$62</definedName>
    <definedName name="gls_SASSLastAnnounce" localSheetId="3" hidden="1">[7]Unadjusted!$F$62</definedName>
    <definedName name="gls_SASSLastAnnounce" hidden="1">[8]Unadjusted!$F$62</definedName>
    <definedName name="gls_SASSNETDIV45AGR" localSheetId="3" hidden="1">[7]Unadjusted!$F$66</definedName>
    <definedName name="gls_SASSNETDIV45AGR" hidden="1">[8]Unadjusted!$F$66</definedName>
    <definedName name="gls_SaveBeforePublish" localSheetId="3" hidden="1">[7]Prices!$D$26</definedName>
    <definedName name="gls_SaveBeforePublish" hidden="1">[8]Prices!$D$26</definedName>
    <definedName name="gls_SaveWkbForNewPeriodCodes" localSheetId="3" hidden="1">[7]Prices!$D$28</definedName>
    <definedName name="gls_SaveWkbForNewPeriodCodes" hidden="1">[8]Prices!$D$28</definedName>
    <definedName name="gls_ShareholderClassHeading" localSheetId="3" hidden="1">[7]Unadjusted!$E$41</definedName>
    <definedName name="gls_ShareholderClassHeading" hidden="1">[8]Unadjusted!$E$41</definedName>
    <definedName name="gls_ShareholderHolding" localSheetId="3" hidden="1">[7]Unadjusted!$F$41</definedName>
    <definedName name="gls_ShareholderHolding" hidden="1">[8]Unadjusted!$F$41</definedName>
    <definedName name="gls_ShareholderHoldingHeading" localSheetId="3" hidden="1">[7]Unadjusted!$F$41</definedName>
    <definedName name="gls_ShareholderHoldingHeading" hidden="1">[8]Unadjusted!$F$41</definedName>
    <definedName name="gls_ShareholderName" localSheetId="3" hidden="1">[7]Unadjusted!$D$41</definedName>
    <definedName name="gls_ShareholderName" hidden="1">[8]Unadjusted!$D$41</definedName>
    <definedName name="gls_ShareholderNameHeading" localSheetId="3" hidden="1">[7]Unadjusted!$D$41</definedName>
    <definedName name="gls_ShareholderNameHeading" hidden="1">[8]Unadjusted!$D$41</definedName>
    <definedName name="gls_ShareholdingName" localSheetId="3" hidden="1">[7]Unadjusted!$D$41</definedName>
    <definedName name="gls_ShareholdingName" hidden="1">[8]Unadjusted!$D$41</definedName>
    <definedName name="gls_SHOW_CONTROL_VALUE" localSheetId="3" hidden="1">[7]Prices!$D$1</definedName>
    <definedName name="gls_SHOW_CONTROL_VALUE" hidden="1">[8]Prices!$D$1</definedName>
    <definedName name="gls_SHOW_KEY_VAL_COLUMN" localSheetId="3" hidden="1">[7]Prices!$D$11</definedName>
    <definedName name="gls_SHOW_KEY_VAL_COLUMN" hidden="1">[8]Prices!$D$11</definedName>
    <definedName name="gls_SHOW_KEY_VALUES" localSheetId="3" hidden="1">[7]Prices!$D$8</definedName>
    <definedName name="gls_SHOW_KEY_VALUES" hidden="1">[8]Prices!$D$8</definedName>
    <definedName name="gls_SHOW_LINKED_ITEMS" localSheetId="3" hidden="1">[7]Prices!$D$6</definedName>
    <definedName name="gls_SHOW_LINKED_ITEMS" hidden="1">[8]Prices!$D$6</definedName>
    <definedName name="gls_SHOW_LOCAL_NAMES" localSheetId="3" hidden="1">[7]Prices!$D$2</definedName>
    <definedName name="gls_SHOW_LOCAL_NAMES" hidden="1">[8]Prices!$D$2</definedName>
    <definedName name="gls_SHOW_MULTIPLIERS" localSheetId="3" hidden="1">[7]Prices!$D$7</definedName>
    <definedName name="gls_SHOW_MULTIPLIERS" hidden="1">[8]Prices!$D$7</definedName>
    <definedName name="gls_SHOW_PK_COLUMN" localSheetId="3" hidden="1">[7]Prices!$D$5</definedName>
    <definedName name="gls_SHOW_PK_COLUMN" hidden="1">[8]Prices!$D$5</definedName>
    <definedName name="gls_SHOW_STATUS_INFORMATION" localSheetId="3" hidden="1">[7]Prices!$D$3</definedName>
    <definedName name="gls_SHOW_STATUS_INFORMATION" hidden="1">[8]Prices!$D$3</definedName>
    <definedName name="gls_SHOW_UNITS" localSheetId="3" hidden="1">[7]Prices!$D$4</definedName>
    <definedName name="gls_SHOW_UNITS" hidden="1">[8]Prices!$D$4</definedName>
    <definedName name="gls_SPARE_YEARS" localSheetId="3" hidden="1">[7]Prices!$Q$1:$Q$65536</definedName>
    <definedName name="gls_SPARE_YEARS" hidden="1">[8]Prices!$Q$1:$Q$65536</definedName>
    <definedName name="gls_SPECIAL_DIALOG" localSheetId="3" hidden="1">[7]Prices!$D$49</definedName>
    <definedName name="gls_SPECIAL_DIALOG" hidden="1">[8]Prices!$D$49</definedName>
    <definedName name="gls_START_FORMULA_OVERRIDEABLE" localSheetId="3" hidden="1">[7]Prices!$D$13</definedName>
    <definedName name="gls_START_FORMULA_OVERRIDEABLE" hidden="1">[8]Prices!$D$13</definedName>
    <definedName name="gls_START_LOCAL_NAMES" localSheetId="3" hidden="1">[7]Prices!$N$13</definedName>
    <definedName name="gls_START_LOCAL_NAMES" hidden="1">[8]Prices!$N$13</definedName>
    <definedName name="gls_START_PERIOD_CURRENCY" localSheetId="3" hidden="1">[7]Prices!$R$12</definedName>
    <definedName name="gls_START_PERIOD_CURRENCY" hidden="1">[8]Prices!$R$12</definedName>
    <definedName name="gls_START_STATUS" localSheetId="3" hidden="1">[7]Prices!$H$13</definedName>
    <definedName name="gls_START_STATUS" hidden="1">[8]Prices!$H$13</definedName>
    <definedName name="gls_START_USER_STATUS" localSheetId="3" hidden="1">[7]Prices!$I$13</definedName>
    <definedName name="gls_START_USER_STATUS" hidden="1">[8]Prices!$I$13</definedName>
    <definedName name="gls_START_VALIDATION" localSheetId="3" hidden="1">[7]Prices!$J$13</definedName>
    <definedName name="gls_START_VALIDATION" hidden="1">[8]Prices!$J$13</definedName>
    <definedName name="gls_START_WHAT" localSheetId="3" hidden="1">[7]Prices!$B$13</definedName>
    <definedName name="gls_START_WHAT" hidden="1">[8]Prices!$B$13</definedName>
    <definedName name="gls_START_YEAR" localSheetId="3" hidden="1">[7]Prices!$R$9</definedName>
    <definedName name="gls_START_YEAR" hidden="1">[8]Prices!$R$9</definedName>
    <definedName name="gls_StockTicker" localSheetId="3" hidden="1">[7]Prices!$D$20</definedName>
    <definedName name="gls_StockTicker" hidden="1">[8]Prices!$D$20</definedName>
    <definedName name="gls_TEMP_PERIOD_CODE" localSheetId="3" hidden="1">[7]Prices!$O$1</definedName>
    <definedName name="gls_TEMP_PERIOD_CODE" hidden="1">[8]Prices!$O$1</definedName>
    <definedName name="gls_THISWORKBOOK_NAME" localSheetId="3" hidden="1">[7]Prices!$D$18</definedName>
    <definedName name="gls_THISWORKBOOK_NAME" hidden="1">[8]Prices!$D$18</definedName>
    <definedName name="gls_UNUSUAL_POS" localSheetId="3" hidden="1">[7]Prices!$D$40</definedName>
    <definedName name="gls_UNUSUAL_POS" hidden="1">[8]Prices!$D$40</definedName>
    <definedName name="gls_USER_CELL_FORMAT" localSheetId="3" hidden="1">[7]Prices!$D$51</definedName>
    <definedName name="gls_USER_CELL_FORMAT" hidden="1">[8]Prices!$D$51</definedName>
    <definedName name="gls_USING_CONSOLIDATED" localSheetId="3" hidden="1">[7]Prices!$D$34</definedName>
    <definedName name="gls_USING_CONSOLIDATED" hidden="1">[8]Prices!$D$34</definedName>
    <definedName name="gls_YEAR_AE_CONTROL" localSheetId="3" hidden="1">[7]Prices!$O$6</definedName>
    <definedName name="gls_YEAR_AE_CONTROL" hidden="1">[8]Prices!$O$6</definedName>
    <definedName name="gls_YEAR_END_ROW" localSheetId="3" hidden="1">[7]Prices!$P$11</definedName>
    <definedName name="gls_YEAR_END_ROW" hidden="1">[8]Prices!$P$11</definedName>
    <definedName name="gls_YetToRunStartupWizard" localSheetId="3" hidden="1">[7]Prices!$D$29</definedName>
    <definedName name="gls_YetToRunStartupWizard" hidden="1">[8]Prices!$D$29</definedName>
    <definedName name="gunnar" localSheetId="3" hidden="1">{"Side 1",#N/A,FALSE,"Hovedark";"Side 2",#N/A,FALSE,"Hovedark";"Cash Flow",#N/A,FALSE,"Hovedark";"Kvartaler",#N/A,FALSE,"Kvartaler";"Div_1",#N/A,FALSE,"Divisioner";"Div_2",#N/A,FALSE,"Divisioner";"Aggregeret",#N/A,FALSE,"Divisioner";"Oppsummering",#N/A,FALSE,"Divisioner";"Produkter",#N/A,FALSE,"Produkter";"Bakside",#N/A,FALSE,"Bagside"}</definedName>
    <definedName name="gunnar" hidden="1">{"Side 1",#N/A,FALSE,"Hovedark";"Side 2",#N/A,FALSE,"Hovedark";"Cash Flow",#N/A,FALSE,"Hovedark";"Kvartaler",#N/A,FALSE,"Kvartaler";"Div_1",#N/A,FALSE,"Divisioner";"Div_2",#N/A,FALSE,"Divisioner";"Aggregeret",#N/A,FALSE,"Divisioner";"Oppsummering",#N/A,FALSE,"Divisioner";"Produkter",#N/A,FALSE,"Produkter";"Bakside",#N/A,FALSE,"Bagside"}</definedName>
    <definedName name="gwen" localSheetId="3" hidden="1">{"Resultat",#N/A,TRUE,"Hovedtal";"Balance",#N/A,TRUE,"Hovedtal";"Cash_Flow",#N/A,TRUE,"Hovedtal"}</definedName>
    <definedName name="gwen" hidden="1">{"Resultat",#N/A,TRUE,"Hovedtal";"Balance",#N/A,TRUE,"Hovedtal";"Cash_Flow",#N/A,TRUE,"Hovedtal"}</definedName>
    <definedName name="H" localSheetId="3" hidden="1">{#N/A,#N/A,TRUE,"Allacciamenti 5 anni";#N/A,#N/A,TRUE,"Carico 5 anni";#N/A,#N/A,TRUE,"Qualità a) 5 anni";#N/A,#N/A,TRUE,"Qualità b) 5 anni";#N/A,#N/A,TRUE,"Impatto ambientale 5 anni";#N/A,#N/A,TRUE,"Adeg. tecnico 5 anni"}</definedName>
    <definedName name="H" hidden="1">{#N/A,#N/A,TRUE,"Allacciamenti 5 anni";#N/A,#N/A,TRUE,"Carico 5 anni";#N/A,#N/A,TRUE,"Qualità a) 5 anni";#N/A,#N/A,TRUE,"Qualità b) 5 anni";#N/A,#N/A,TRUE,"Impatto ambientale 5 anni";#N/A,#N/A,TRUE,"Adeg. tecnico 5 anni"}</definedName>
    <definedName name="hdhgf" localSheetId="3" hidden="1">{"mgmt forecast",#N/A,FALSE,"Mgmt Forecast";"dcf table",#N/A,FALSE,"Mgmt Forecast";"sensitivity",#N/A,FALSE,"Mgmt Forecast";"table inputs",#N/A,FALSE,"Mgmt Forecast";"calculations",#N/A,FALSE,"Mgmt Forecast"}</definedName>
    <definedName name="hdhgf" hidden="1">{"mgmt forecast",#N/A,FALSE,"Mgmt Forecast";"dcf table",#N/A,FALSE,"Mgmt Forecast";"sensitivity",#N/A,FALSE,"Mgmt Forecast";"table inputs",#N/A,FALSE,"Mgmt Forecast";"calculations",#N/A,FALSE,"Mgmt Forecast"}</definedName>
    <definedName name="helene" localSheetId="3" hidden="1">{"Side 1",#N/A,FALSE,"Hovedark";"Side 2",#N/A,FALSE,"Hovedark";"Cash Flow",#N/A,FALSE,"Hovedark";"Breakdown",#N/A,FALSE,"Breakdown";"Valuation",#N/A,FALSE,"Valuation";"Bidrag",#N/A,FALSE,"Bidrag"}</definedName>
    <definedName name="helene" hidden="1">{"Side 1",#N/A,FALSE,"Hovedark";"Side 2",#N/A,FALSE,"Hovedark";"Cash Flow",#N/A,FALSE,"Hovedark";"Breakdown",#N/A,FALSE,"Breakdown";"Valuation",#N/A,FALSE,"Valuation";"Bidrag",#N/A,FALSE,"Bidrag"}</definedName>
    <definedName name="hg" localSheetId="3" hidden="1">{#N/A,#N/A,FALSE,"F-YLDS";#N/A,#N/A,FALSE,"ASP";#N/A,#N/A,FALSE,"FRPRD"}</definedName>
    <definedName name="hg" hidden="1">{#N/A,#N/A,FALSE,"F-YLDS";#N/A,#N/A,FALSE,"ASP";#N/A,#N/A,FALSE,"FRPRD"}</definedName>
    <definedName name="hgdh" localSheetId="3" hidden="1">{"mgmt forecast",#N/A,FALSE,"Mgmt Forecast";"dcf table",#N/A,FALSE,"Mgmt Forecast";"sensitivity",#N/A,FALSE,"Mgmt Forecast";"table inputs",#N/A,FALSE,"Mgmt Forecast";"calculations",#N/A,FALSE,"Mgmt Forecast"}</definedName>
    <definedName name="hgdh" hidden="1">{"mgmt forecast",#N/A,FALSE,"Mgmt Forecast";"dcf table",#N/A,FALSE,"Mgmt Forecast";"sensitivity",#N/A,FALSE,"Mgmt Forecast";"table inputs",#N/A,FALSE,"Mgmt Forecast";"calculations",#N/A,FALSE,"Mgmt Forecast"}</definedName>
    <definedName name="HH" localSheetId="3" hidden="1">{#N/A,#N/A,TRUE,"Allacciamenti 5 anni";#N/A,#N/A,TRUE,"Carico 5 anni";#N/A,#N/A,TRUE,"Qualità a) 5 anni";#N/A,#N/A,TRUE,"Qualità b) 5 anni";#N/A,#N/A,TRUE,"Impatto ambientale 5 anni";#N/A,#N/A,TRUE,"Adeg. tecnico 5 anni"}</definedName>
    <definedName name="HH" hidden="1">{#N/A,#N/A,TRUE,"Allacciamenti 5 anni";#N/A,#N/A,TRUE,"Carico 5 anni";#N/A,#N/A,TRUE,"Qualità a) 5 anni";#N/A,#N/A,TRUE,"Qualità b) 5 anni";#N/A,#N/A,TRUE,"Impatto ambientale 5 anni";#N/A,#N/A,TRUE,"Adeg. tecnico 5 anni"}</definedName>
    <definedName name="HHH" localSheetId="3" hidden="1">{#N/A,#N/A,TRUE,"Allacciamenti 5 anni";#N/A,#N/A,TRUE,"Carico 5 anni";#N/A,#N/A,TRUE,"Qualità a) 5 anni";#N/A,#N/A,TRUE,"Qualità b) 5 anni";#N/A,#N/A,TRUE,"Impatto ambientale 5 anni";#N/A,#N/A,TRUE,"Adeg. tecnico 5 anni"}</definedName>
    <definedName name="HHH" hidden="1">{#N/A,#N/A,TRUE,"Allacciamenti 5 anni";#N/A,#N/A,TRUE,"Carico 5 anni";#N/A,#N/A,TRUE,"Qualità a) 5 anni";#N/A,#N/A,TRUE,"Qualità b) 5 anni";#N/A,#N/A,TRUE,"Impatto ambientale 5 anni";#N/A,#N/A,TRUE,"Adeg. tecnico 5 anni"}</definedName>
    <definedName name="HHHH" localSheetId="3" hidden="1">{#N/A,#N/A,TRUE,"Allacciamenti 5 anni";#N/A,#N/A,TRUE,"Carico 5 anni";#N/A,#N/A,TRUE,"Qualità a) 5 anni";#N/A,#N/A,TRUE,"Qualità b) 5 anni";#N/A,#N/A,TRUE,"Impatto ambientale 5 anni";#N/A,#N/A,TRUE,"Adeg. tecnico 5 anni"}</definedName>
    <definedName name="HHHH" hidden="1">{#N/A,#N/A,TRUE,"Allacciamenti 5 anni";#N/A,#N/A,TRUE,"Carico 5 anni";#N/A,#N/A,TRUE,"Qualità a) 5 anni";#N/A,#N/A,TRUE,"Qualità b) 5 anni";#N/A,#N/A,TRUE,"Impatto ambientale 5 anni";#N/A,#N/A,TRUE,"Adeg. tecnico 5 anni"}</definedName>
    <definedName name="hhjkg78" localSheetId="3" hidden="1">{#N/A,#N/A,FALSE,"Table of Contents";#N/A,#N/A,FALSE,"Overview";#N/A,#N/A,FALSE,"Data"}</definedName>
    <definedName name="hhjkg78" hidden="1">{#N/A,#N/A,FALSE,"Table of Contents";#N/A,#N/A,FALSE,"Overview";#N/A,#N/A,FALSE,"Data"}</definedName>
    <definedName name="hn.ConvertZero1" localSheetId="3" hidden="1">[9]LTM!$G$461:$J$461,[9]LTM!$G$463:$J$464,[9]LTM!$G$468:$J$469,[9]LTM!$G$473:$J$475,[9]LTM!$G$480:$J$480,[9]LTM!$G$484:$J$485,[9]LTM!$G$490:$J$490,[9]LTM!$G$514:$J$518,[9]LTM!$G$525:$J$526,[9]LTM!$G$532:$J$537</definedName>
    <definedName name="hn.ConvertZero1" hidden="1">[10]LTM!$G$461:$J$461,[10]LTM!$G$463:$J$464,[10]LTM!$G$468:$J$469,[10]LTM!$G$473:$J$475,[10]LTM!$G$480:$J$480,[10]LTM!$G$484:$J$485,[10]LTM!$G$490:$J$490,[10]LTM!$G$514:$J$518,[10]LTM!$G$525:$J$526,[10]LTM!$G$532:$J$537</definedName>
    <definedName name="hn.ConvertZero2" localSheetId="3" hidden="1">[9]LTM!$G$560:$J$560,[9]LTM!$H$590:$J$591,[9]LTM!$H$614:$J$614,[9]LTM!$H$635:$J$636,[9]LTM!$G$676:$J$680,[9]LTM!$G$686:$J$686,[9]LTM!$G$688:$J$694,[9]LTM!$G$681:$J$682</definedName>
    <definedName name="hn.ConvertZero2" hidden="1">[10]LTM!$G$560:$J$560,[10]LTM!$H$590:$J$591,[10]LTM!$H$614:$J$614,[10]LTM!$H$635:$J$636,[10]LTM!$G$676:$J$680,[10]LTM!$G$686:$J$686,[10]LTM!$G$688:$J$694,[10]LTM!$G$681:$J$682</definedName>
    <definedName name="hn.ConvertZero3" localSheetId="3" hidden="1">[9]LTM!$G$699:$J$706,[9]LTM!$G$710:$J$714,[9]LTM!$G$717:$J$734,[9]LTM!$G$738:$J$738,[9]LTM!$G$745:$J$751</definedName>
    <definedName name="hn.ConvertZero3" hidden="1">[10]LTM!$G$699:$J$706,[10]LTM!$G$710:$J$714,[10]LTM!$G$717:$J$734,[10]LTM!$G$738:$J$738,[10]LTM!$G$745:$J$751</definedName>
    <definedName name="hn.ConvertZero4" localSheetId="3" hidden="1">[9]LTM!$G$840:$J$840,[9]LTM!$H$1266:$J$1266,[9]LTM!$G$1267:$J$1267,[9]LTM!$G$1454:$J$1461,[9]LTM!$J$1462,[9]LTM!$J$1463,[9]LTM!$G$1468:$J$1469,[9]LTM!$L$1469:$N$1469</definedName>
    <definedName name="hn.ConvertZero4" hidden="1">[10]LTM!$G$840:$J$840,[10]LTM!$H$1266:$J$1266,[10]LTM!$G$1267:$J$1267,[10]LTM!$G$1454:$J$1461,[10]LTM!$J$1462,[10]LTM!$J$1463,[10]LTM!$G$1468:$J$1469,[10]LTM!$L$1469:$N$1469</definedName>
    <definedName name="hn.ConvertZeroUnhide1" localSheetId="3" hidden="1">[9]LTM!$G$1469:$J$1469,[9]LTM!$L$1469:$N$1469,[9]LTM!$H$1266:$J$1266</definedName>
    <definedName name="hn.ConvertZeroUnhide1" hidden="1">[10]LTM!$G$1469:$J$1469,[10]LTM!$L$1469:$N$1469,[10]LTM!$H$1266:$J$1266</definedName>
    <definedName name="hn.Delete015" localSheetId="3" hidden="1">'[9]CREDIT STATS'!$B$9:$K$11,'[9]CREDIT STATS'!$O$11:$X$14,'[9]CREDIT STATS'!$B$25:$K$30,'[9]CREDIT STATS'!$O$25:$X$26</definedName>
    <definedName name="hn.Delete015" hidden="1">'[10]CREDIT STATS'!$B$9:$K$11,'[10]CREDIT STATS'!$O$11:$X$14,'[10]CREDIT STATS'!$B$25:$K$30,'[10]CREDIT STATS'!$O$25:$X$26</definedName>
    <definedName name="hn.DZ_MultByFXRates" localSheetId="3" hidden="1">[9]DropZone!$B$2:$I$118,[9]DropZone!$B$120:$I$132,[9]DropZone!$B$134:$I$136,[9]DropZone!$B$138:$I$146</definedName>
    <definedName name="hn.DZ_MultByFXRates" hidden="1">[10]DropZone!$B$2:$I$118,[10]DropZone!$B$120:$I$132,[10]DropZone!$B$134:$I$136,[10]DropZone!$B$138:$I$146</definedName>
    <definedName name="hn.ExtDb" hidden="1">FALSE</definedName>
    <definedName name="hn.LTM_MultByFXRates" localSheetId="3" hidden="1">[9]LTM!$G$461:$N$477,[9]LTM!$G$480:$N$539,[9]LTM!$G$548:$N$667,[9]LTM!$G$676:$N$1266,[9]LTM!$G$1454:$N$1461,[9]LTM!$G$1463:$N$1465,[9]LTM!$G$1468:$N$1469</definedName>
    <definedName name="hn.LTM_MultByFXRates" hidden="1">[10]LTM!$G$461:$N$477,[10]LTM!$G$480:$N$539,[10]LTM!$G$548:$N$667,[10]LTM!$G$676:$N$1266,[10]LTM!$G$1454:$N$1461,[10]LTM!$G$1463:$N$1465,[10]LTM!$G$1468:$N$1469</definedName>
    <definedName name="hn.ModelType" hidden="1">"DEAL"</definedName>
    <definedName name="hn.ModelVersion" hidden="1">1</definedName>
    <definedName name="hn.MultbyFXRates" localSheetId="3" hidden="1">[9]LTM!$G$461:$N$477,[9]LTM!$G$480:$N$539,[9]LTM!$G$548:$N$667,[9]LTM!$G$676:$N$1266,[9]LTM!$G$1454:$N$1461,[9]LTM!$G$1463:$N$1465,[9]LTM!$G$1468:$N$1469</definedName>
    <definedName name="hn.MultbyFXRates" hidden="1">[10]LTM!$G$461:$N$477,[10]LTM!$G$480:$N$539,[10]LTM!$G$548:$N$667,[10]LTM!$G$676:$N$1266,[10]LTM!$G$1454:$N$1461,[10]LTM!$G$1463:$N$1465,[10]LTM!$G$1468:$N$1469</definedName>
    <definedName name="hn.MultByFXRates1" localSheetId="3" hidden="1">[9]LTM!$G$461:$G$477,[9]LTM!$G$480:$G$539,[9]LTM!$G$548:$G$562,[9]LTM!$G$676:$G$840,[9]LTM!$G$1454:$G$1469</definedName>
    <definedName name="hn.MultByFXRates1" hidden="1">[10]LTM!$G$461:$G$477,[10]LTM!$G$480:$G$539,[10]LTM!$G$548:$G$562,[10]LTM!$G$676:$G$840,[10]LTM!$G$1454:$G$1469</definedName>
    <definedName name="hn.MultByFXRates2" localSheetId="3" hidden="1">[9]LTM!$H$461:$H$477,[9]LTM!$H$480:$H$539,[9]LTM!$H$548:$H$667,[9]LTM!$H$676:$H$1266,[9]LTM!$H$1454:$H$1469</definedName>
    <definedName name="hn.MultByFXRates2" hidden="1">[10]LTM!$H$461:$H$477,[10]LTM!$H$480:$H$539,[10]LTM!$H$548:$H$667,[10]LTM!$H$676:$H$1266,[10]LTM!$H$1454:$H$1469</definedName>
    <definedName name="hn.MultByFXRates3" localSheetId="3" hidden="1">[9]LTM!$I$461:$I$477,[9]LTM!$I$480:$I$539,[9]LTM!$I$548:$I$667,[9]LTM!$I$676:$I$1266,[9]LTM!$I$1454:$I$1469</definedName>
    <definedName name="hn.MultByFXRates3" hidden="1">[10]LTM!$I$461:$I$477,[10]LTM!$I$480:$I$539,[10]LTM!$I$548:$I$667,[10]LTM!$I$676:$I$1266,[10]LTM!$I$1454:$I$1469</definedName>
    <definedName name="hn.MultbyFxrates4" localSheetId="3" hidden="1">[9]LTM!$J$461:$J$477,[9]LTM!$J$480:$J$539,[9]LTM!$J$548:$J$668,[9]LTM!$J$676:$J$1266,[9]LTM!$J$1454:$J$1461,[9]LTM!$J$1463:$J$1465,[9]LTM!$J$1468</definedName>
    <definedName name="hn.MultbyFxrates4" hidden="1">[10]LTM!$J$461:$J$477,[10]LTM!$J$480:$J$539,[10]LTM!$J$548:$J$668,[10]LTM!$J$676:$J$1266,[10]LTM!$J$1454:$J$1461,[10]LTM!$J$1463:$J$1465,[10]LTM!$J$1468</definedName>
    <definedName name="hn.multbyfxrates5" localSheetId="3" hidden="1">[9]LTM!$L$461:$L$477,[9]LTM!$L$480:$L$539,[9]LTM!$L$548:$L$562,[9]LTM!$L$676:$L$840,[9]LTM!$L$1454:$L$1469</definedName>
    <definedName name="hn.multbyfxrates5" hidden="1">[10]LTM!$L$461:$L$477,[10]LTM!$L$480:$L$539,[10]LTM!$L$548:$L$562,[10]LTM!$L$676:$L$840,[10]LTM!$L$1454:$L$1469</definedName>
    <definedName name="hn.multbyfxrates6" localSheetId="3" hidden="1">[9]LTM!$M$461:$M$477,[9]LTM!$M$480:$M$539,[9]LTM!$M$548:$M$668,[9]LTM!$M$676:$M$1266,[9]LTM!$M$1454:$M$1469</definedName>
    <definedName name="hn.multbyfxrates6" hidden="1">[10]LTM!$M$461:$M$477,[10]LTM!$M$480:$M$539,[10]LTM!$M$548:$M$668,[10]LTM!$M$676:$M$1266,[10]LTM!$M$1454:$M$1469</definedName>
    <definedName name="hn.multbyfxrates7" localSheetId="3" hidden="1">[9]LTM!$N$461:$N$477,[9]LTM!$N$480:$N$539,[9]LTM!$N$548:$N$667,[9]LTM!$N$676:$N$1266,[9]LTM!$N$1454:$N$1469</definedName>
    <definedName name="hn.multbyfxrates7" hidden="1">[10]LTM!$N$461:$N$477,[10]LTM!$N$480:$N$539,[10]LTM!$N$548:$N$667,[10]LTM!$N$676:$N$1266,[10]LTM!$N$1454:$N$1469</definedName>
    <definedName name="hn.MultByFXRatesBot1" localSheetId="3" hidden="1">[9]LTM!$G$676:$G$682,[9]LTM!$G$686,[9]LTM!$G$688:$G$694,[9]LTM!$G$699:$G$706,[9]LTM!$G$710:$G$714,[9]LTM!$G$717:$G$734,[9]LTM!$G$738,[9]LTM!$G$738,[9]LTM!$G$745:$G$751,[9]LTM!$G$840,[9]LTM!$G$1454:$G$1461,[9]LTM!$G$1468:$G$1469</definedName>
    <definedName name="hn.MultByFXRatesBot1" hidden="1">[10]LTM!$G$676:$G$682,[10]LTM!$G$686,[10]LTM!$G$688:$G$694,[10]LTM!$G$699:$G$706,[10]LTM!$G$710:$G$714,[10]LTM!$G$717:$G$734,[10]LTM!$G$738,[10]LTM!$G$738,[10]LTM!$G$745:$G$751,[10]LTM!$G$840,[10]LTM!$G$1454:$G$1461,[10]LTM!$G$1468:$G$1469</definedName>
    <definedName name="hn.MultByFXRatesBot2" localSheetId="3" hidden="1">[9]LTM!$H$676:$H$682,[9]LTM!$H$686,[9]LTM!$H$688:$H$694,[9]LTM!$H$699:$H$706,[9]LTM!$H$710:$H$714,[9]LTM!$H$717:$H$734,[9]LTM!$H$738,[9]LTM!$H$745:$H$751,[9]LTM!$H$840,[9]LTM!$H$1266,[9]LTM!$H$1454:$H$1461,[9]LTM!$H$1468:$H$1469</definedName>
    <definedName name="hn.MultByFXRatesBot2" hidden="1">[10]LTM!$H$676:$H$682,[10]LTM!$H$686,[10]LTM!$H$688:$H$694,[10]LTM!$H$699:$H$706,[10]LTM!$H$710:$H$714,[10]LTM!$H$717:$H$734,[10]LTM!$H$738,[10]LTM!$H$745:$H$751,[10]LTM!$H$840,[10]LTM!$H$1266,[10]LTM!$H$1454:$H$1461,[10]LTM!$H$1468:$H$1469</definedName>
    <definedName name="hn.MultByFXRatesBot3" localSheetId="3" hidden="1">[9]LTM!$I$676:$I$682,[9]LTM!$I$686,[9]LTM!$I$688:$I$694,[9]LTM!$I$699:$I$706,[9]LTM!$I$710:$I$714,[9]LTM!$I$717:$I$734,[9]LTM!$I$738,[9]LTM!$I$745:$I$751,[9]LTM!$I$840,[9]LTM!$I$1266,[9]LTM!$I$1454:$I$1461,[9]LTM!$I$1468:$I$1469</definedName>
    <definedName name="hn.MultByFXRatesBot3" hidden="1">[10]LTM!$I$676:$I$682,[10]LTM!$I$686,[10]LTM!$I$688:$I$694,[10]LTM!$I$699:$I$706,[10]LTM!$I$710:$I$714,[10]LTM!$I$717:$I$734,[10]LTM!$I$738,[10]LTM!$I$745:$I$751,[10]LTM!$I$840,[10]LTM!$I$1266,[10]LTM!$I$1454:$I$1461,[10]LTM!$I$1468:$I$1469</definedName>
    <definedName name="hn.MultByFXRatesBot4" localSheetId="3" hidden="1">[9]LTM!$J$676:$J$682,[9]LTM!$J$686,[9]LTM!$J$688:$J$694,[9]LTM!$J$699:$J$706,[9]LTM!$J$710:$J$714,[9]LTM!$J$717:$J$734,[9]LTM!$J$738,[9]LTM!$J$745:$J$751,[9]LTM!$J$840,[9]LTM!$J$1266,[9]LTM!$J$1454:$J$1461,[9]LTM!$J$1463:$J$1465,[9]LTM!$J$1468</definedName>
    <definedName name="hn.MultByFXRatesBot4" hidden="1">[10]LTM!$J$676:$J$682,[10]LTM!$J$686,[10]LTM!$J$688:$J$694,[10]LTM!$J$699:$J$706,[10]LTM!$J$710:$J$714,[10]LTM!$J$717:$J$734,[10]LTM!$J$738,[10]LTM!$J$745:$J$751,[10]LTM!$J$840,[10]LTM!$J$1266,[10]LTM!$J$1454:$J$1461,[10]LTM!$J$1463:$J$1465,[10]LTM!$J$1468</definedName>
    <definedName name="hn.MultByFXRatesBot5" localSheetId="3" hidden="1">[9]LTM!$L$676:$L$682,[9]LTM!$L$686,[9]LTM!$L$688:$L$694,[9]LTM!$L$699:$L$706,[9]LTM!$L$710:$L$714,[9]LTM!$L$717:$L$734,[9]LTM!$L$738,[9]LTM!$L$745:$L$751,[9]LTM!$L$837:$L$838,[9]LTM!$L$1454:$L$1458,[9]LTM!$L$1468:$L$1469</definedName>
    <definedName name="hn.MultByFXRatesBot5" hidden="1">[10]LTM!$L$676:$L$682,[10]LTM!$L$686,[10]LTM!$L$688:$L$694,[10]LTM!$L$699:$L$706,[10]LTM!$L$710:$L$714,[10]LTM!$L$717:$L$734,[10]LTM!$L$738,[10]LTM!$L$745:$L$751,[10]LTM!$L$837:$L$838,[10]LTM!$L$1454:$L$1458,[10]LTM!$L$1468:$L$1469</definedName>
    <definedName name="hn.MultByFXRatesBot6" localSheetId="3" hidden="1">[9]LTM!$M$676:$M$682,[9]LTM!$M$686,[9]LTM!$M$688:$M$694,[9]LTM!$M$699:$M$706,[9]LTM!$M$710:$M$714,[9]LTM!$M$717:$M$734,[9]LTM!$M$738,[9]LTM!$M$745:$M$751,[9]LTM!$M$837:$M$838,[9]LTM!$M$1454:$M$1458,[9]LTM!$M$1468:$M$1469</definedName>
    <definedName name="hn.MultByFXRatesBot6" hidden="1">[10]LTM!$M$676:$M$682,[10]LTM!$M$686,[10]LTM!$M$688:$M$694,[10]LTM!$M$699:$M$706,[10]LTM!$M$710:$M$714,[10]LTM!$M$717:$M$734,[10]LTM!$M$738,[10]LTM!$M$745:$M$751,[10]LTM!$M$837:$M$838,[10]LTM!$M$1454:$M$1458,[10]LTM!$M$1468:$M$1469</definedName>
    <definedName name="hn.MultByFXRatesBot7" localSheetId="3" hidden="1">[9]LTM!$N$676:$N$682,[9]LTM!$N$686,[9]LTM!$N$688:$N$694,[9]LTM!$N$699:$N$706,[9]LTM!$N$710:$N$714,[9]LTM!$N$717:$N$734,[9]LTM!$N$738,[9]LTM!$N$745:$N$751,[9]LTM!$N$837:$N$838,[9]LTM!$N$1454:$N$1458,[9]LTM!$N$1468:$N$1469</definedName>
    <definedName name="hn.MultByFXRatesBot7" hidden="1">[10]LTM!$N$676:$N$682,[10]LTM!$N$686,[10]LTM!$N$688:$N$694,[10]LTM!$N$699:$N$706,[10]LTM!$N$710:$N$714,[10]LTM!$N$717:$N$734,[10]LTM!$N$738,[10]LTM!$N$745:$N$751,[10]LTM!$N$837:$N$838,[10]LTM!$N$1454:$N$1458,[10]LTM!$N$1468:$N$1469</definedName>
    <definedName name="hn.MultByFXRatesTop1" localSheetId="3" hidden="1">[9]LTM!$G$461,[9]LTM!$G$463:$G$464,[9]LTM!$G$468:$G$469,[9]LTM!$G$473:$G$475,[9]LTM!$G$480,[9]LTM!$G$484:$G$485,[9]LTM!$G$490:$G$509,[9]LTM!$G$512,[9]LTM!$G$514:$G$518,[9]LTM!$G$525:$G$526,[9]LTM!$G$532:$G$537,[9]LTM!$G$560</definedName>
    <definedName name="hn.MultByFXRatesTop1" hidden="1">[10]LTM!$G$461,[10]LTM!$G$463:$G$464,[10]LTM!$G$468:$G$469,[10]LTM!$G$473:$G$475,[10]LTM!$G$480,[10]LTM!$G$484:$G$485,[10]LTM!$G$490:$G$509,[10]LTM!$G$512,[10]LTM!$G$514:$G$518,[10]LTM!$G$525:$G$526,[10]LTM!$G$532:$G$537,[10]LTM!$G$560</definedName>
    <definedName name="hn.MultByFXRatesTop2" localSheetId="3" hidden="1">[9]LTM!$H$461,[9]LTM!$H$463:$H$464,[9]LTM!$H$468:$H$469,[9]LTM!$H$473:$H$475,[9]LTM!$H$480,[9]LTM!$H$484:$H$485,[9]LTM!$H$490:$H$509,[9]LTM!$H$512,[9]LTM!$H$514:$H$518,[9]LTM!$H$525:$H$526,[9]LTM!$H$532:$H$537,[9]LTM!$H$560,[9]LTM!$H$590:$H$591,[9]LTM!$H$614:$H$631,[9]LTM!$H$635:$H$636</definedName>
    <definedName name="hn.MultByFXRatesTop2" hidden="1">[10]LTM!$H$461,[10]LTM!$H$463:$H$464,[10]LTM!$H$468:$H$469,[10]LTM!$H$473:$H$475,[10]LTM!$H$480,[10]LTM!$H$484:$H$485,[10]LTM!$H$490:$H$509,[10]LTM!$H$512,[10]LTM!$H$514:$H$518,[10]LTM!$H$525:$H$526,[10]LTM!$H$532:$H$537,[10]LTM!$H$560,[10]LTM!$H$590:$H$591,[10]LTM!$H$614:$H$631,[10]LTM!$H$635:$H$636</definedName>
    <definedName name="hn.MultByFXRatesTop3" localSheetId="3" hidden="1">[9]LTM!$I$461,[9]LTM!$I$463:$I$464,[9]LTM!$I$468:$I$469,[9]LTM!$I$473:$I$475,[9]LTM!$I$480,[9]LTM!$I$484:$I$485,[9]LTM!$I$490:$I$509,[9]LTM!$I$512,[9]LTM!$I$514:$I$518,[9]LTM!$I$525:$I$526,[9]LTM!$I$532:$I$537,[9]LTM!$I$560,[9]LTM!$I$590:$I$591,[9]LTM!$I$614:$I$631,[9]LTM!$I$635:$I$636</definedName>
    <definedName name="hn.MultByFXRatesTop3" hidden="1">[10]LTM!$I$461,[10]LTM!$I$463:$I$464,[10]LTM!$I$468:$I$469,[10]LTM!$I$473:$I$475,[10]LTM!$I$480,[10]LTM!$I$484:$I$485,[10]LTM!$I$490:$I$509,[10]LTM!$I$512,[10]LTM!$I$514:$I$518,[10]LTM!$I$525:$I$526,[10]LTM!$I$532:$I$537,[10]LTM!$I$560,[10]LTM!$I$590:$I$591,[10]LTM!$I$614:$I$631,[10]LTM!$I$635:$I$636</definedName>
    <definedName name="hn.MultByFXRatesTop4" localSheetId="3" hidden="1">[9]LTM!$J$461,[9]LTM!$J$463:$J$464,[9]LTM!$J$468:$J$469,[9]LTM!$J$473:$J$475,[9]LTM!$J$480,[9]LTM!$J$484:$J$485,[9]LTM!$J$490:$J$509,[9]LTM!$J$512,[9]LTM!$J$514:$J$518,[9]LTM!$J$525:$J$526,[9]LTM!$J$532:$J$537,[9]LTM!$J$560,[9]LTM!$J$590:$J$591,[9]LTM!$J$614:$J$631,[9]LTM!$J$635:$J$636</definedName>
    <definedName name="hn.MultByFXRatesTop4" hidden="1">[10]LTM!$J$461,[10]LTM!$J$463:$J$464,[10]LTM!$J$468:$J$469,[10]LTM!$J$473:$J$475,[10]LTM!$J$480,[10]LTM!$J$484:$J$485,[10]LTM!$J$490:$J$509,[10]LTM!$J$512,[10]LTM!$J$514:$J$518,[10]LTM!$J$525:$J$526,[10]LTM!$J$532:$J$537,[10]LTM!$J$560,[10]LTM!$J$590:$J$591,[10]LTM!$J$614:$J$631,[10]LTM!$J$635:$J$636</definedName>
    <definedName name="hn.MultByFXRatesTop5" localSheetId="3" hidden="1">[9]LTM!$L$461,[9]LTM!$L$463:$L$464,[9]LTM!$L$468:$L$469,[9]LTM!$L$473:$L$475,[9]LTM!$L$480,[9]LTM!$L$484:$L$485,[9]LTM!$L$490:$L$509,[9]LTM!$L$512,[9]LTM!$L$514:$L$518,[9]LTM!$L$525:$L$526,[9]LTM!$L$532:$L$537,[9]LTM!$L$560</definedName>
    <definedName name="hn.MultByFXRatesTop5" hidden="1">[10]LTM!$L$461,[10]LTM!$L$463:$L$464,[10]LTM!$L$468:$L$469,[10]LTM!$L$473:$L$475,[10]LTM!$L$480,[10]LTM!$L$484:$L$485,[10]LTM!$L$490:$L$509,[10]LTM!$L$512,[10]LTM!$L$514:$L$518,[10]LTM!$L$525:$L$526,[10]LTM!$L$532:$L$537,[10]LTM!$L$560</definedName>
    <definedName name="hn.MultByFXRatesTop6" localSheetId="3" hidden="1">[9]LTM!$M$461,[9]LTM!$M$463:$M$464,[9]LTM!$M$468:$M$469,[9]LTM!$M$473:$M$475,[9]LTM!$M$480,[9]LTM!$M$484:$M$485,[9]LTM!$M$490:$M$509,[9]LTM!$M$512,[9]LTM!$M$514:$M$518,[9]LTM!$M$525:$M$526,[9]LTM!$M$532:$M$537,[9]LTM!$M$560,[9]LTM!$M$590:$M$591,[9]LTM!$M$614:$M$631,[9]LTM!$M$635:$M$636</definedName>
    <definedName name="hn.MultByFXRatesTop6" hidden="1">[10]LTM!$M$461,[10]LTM!$M$463:$M$464,[10]LTM!$M$468:$M$469,[10]LTM!$M$473:$M$475,[10]LTM!$M$480,[10]LTM!$M$484:$M$485,[10]LTM!$M$490:$M$509,[10]LTM!$M$512,[10]LTM!$M$514:$M$518,[10]LTM!$M$525:$M$526,[10]LTM!$M$532:$M$537,[10]LTM!$M$560,[10]LTM!$M$590:$M$591,[10]LTM!$M$614:$M$631,[10]LTM!$M$635:$M$636</definedName>
    <definedName name="hn.MultByFXRatesTop7" localSheetId="3" hidden="1">[9]LTM!$N$461,[9]LTM!$N$463:$N$464,[9]LTM!$N$468:$N$469,[9]LTM!$N$473:$N$475,[9]LTM!$N$480,[9]LTM!$N$484:$N$485,[9]LTM!$N$490:$N$509,[9]LTM!$N$512,[9]LTM!$N$514:$N$518,[9]LTM!$N$525:$N$526,[9]LTM!$N$532:$N$537,[9]LTM!$N$560,[9]LTM!$N$590:$N$591,[9]LTM!$N$614:$N$631,[9]LTM!$N$635:$N$636</definedName>
    <definedName name="hn.MultByFXRatesTop7" hidden="1">[10]LTM!$N$461,[10]LTM!$N$463:$N$464,[10]LTM!$N$468:$N$469,[10]LTM!$N$473:$N$475,[10]LTM!$N$480,[10]LTM!$N$484:$N$485,[10]LTM!$N$490:$N$509,[10]LTM!$N$512,[10]LTM!$N$514:$N$518,[10]LTM!$N$525:$N$526,[10]LTM!$N$532:$N$537,[10]LTM!$N$560,[10]LTM!$N$590:$N$591,[10]LTM!$N$614:$N$631,[10]LTM!$N$635:$N$636</definedName>
    <definedName name="hn.NoUpload" hidden="1">0</definedName>
    <definedName name="HOME" localSheetId="3" hidden="1">{#N/A,#N/A,FALSE,"Assessment";#N/A,#N/A,FALSE,"Staffing";#N/A,#N/A,FALSE,"Hires";#N/A,#N/A,FALSE,"Assumptions"}</definedName>
    <definedName name="HOME" hidden="1">{#N/A,#N/A,FALSE,"Assessment";#N/A,#N/A,FALSE,"Staffing";#N/A,#N/A,FALSE,"Hires";#N/A,#N/A,FALSE,"Assumptions"}</definedName>
    <definedName name="HOMFE" localSheetId="3" hidden="1">{#N/A,#N/A,FALSE,"Assessment";#N/A,#N/A,FALSE,"Staffing";#N/A,#N/A,FALSE,"Hires";#N/A,#N/A,FALSE,"Assumptions"}</definedName>
    <definedName name="HOMFE" hidden="1">{#N/A,#N/A,FALSE,"Assessment";#N/A,#N/A,FALSE,"Staffing";#N/A,#N/A,FALSE,"Hires";#N/A,#N/A,FALSE,"Assumptions"}</definedName>
    <definedName name="HTML_CodePage" hidden="1">1252</definedName>
    <definedName name="HTML_Control" localSheetId="3"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PathFileMac" hidden="1">"Macintosh HD:HomePageStuff:New_Home_Page:datafile:ctryprem.html"</definedName>
    <definedName name="HTML_Title" hidden="1">"Schede mbo 2000 A"</definedName>
    <definedName name="hyjk" localSheetId="3" hidden="1">{"Aar",#N/A,FALSE,"Divisioner";"Kvartaler",#N/A,FALSE,"Divisioner";"Aggregering",#N/A,FALSE,"Divisioner";"Aar",#N/A,FALSE,"Norge div. (gl)";"Kvartal",#N/A,FALSE,"Norge div. (gl)";"Samling",#N/A,FALSE,"Norge div. (gl)"}</definedName>
    <definedName name="hyjk" hidden="1">{"Aar",#N/A,FALSE,"Divisioner";"Kvartaler",#N/A,FALSE,"Divisioner";"Aggregering",#N/A,FALSE,"Divisioner";"Aar",#N/A,FALSE,"Norge div. (gl)";"Kvartal",#N/A,FALSE,"Norge div. (gl)";"Samling",#N/A,FALSE,"Norge div. (gl)"}</definedName>
    <definedName name="i" localSheetId="3" hidden="1">{#N/A,#N/A,FALSE,"F-YLDS";#N/A,#N/A,FALSE,"ASP";#N/A,#N/A,FALSE,"FRPRD"}</definedName>
    <definedName name="i" hidden="1">{#N/A,#N/A,FALSE,"F-YLDS";#N/A,#N/A,FALSE,"ASP";#N/A,#N/A,FALSE,"FRPRD"}</definedName>
    <definedName name="iii" localSheetId="3" hidden="1">{#N/A,#N/A,TRUE,"Allacciamenti 5 anni";#N/A,#N/A,TRUE,"Carico 5 anni";#N/A,#N/A,TRUE,"Qualità a) 5 anni";#N/A,#N/A,TRUE,"Qualità b) 5 anni";#N/A,#N/A,TRUE,"Impatto ambientale 5 anni";#N/A,#N/A,TRUE,"Adeg. tecnico 5 anni"}</definedName>
    <definedName name="iii" hidden="1">{#N/A,#N/A,TRUE,"Allacciamenti 5 anni";#N/A,#N/A,TRUE,"Carico 5 anni";#N/A,#N/A,TRUE,"Qualità a) 5 anni";#N/A,#N/A,TRUE,"Qualità b) 5 anni";#N/A,#N/A,TRUE,"Impatto ambientale 5 anni";#N/A,#N/A,TRUE,"Adeg. tecnico 5 anni"}</definedName>
    <definedName name="ik" localSheetId="3" hidden="1">{#N/A,#N/A,FALSE,"FRPRD"}</definedName>
    <definedName name="ik" hidden="1">{#N/A,#N/A,FALSE,"FRPRD"}</definedName>
    <definedName name="ingrid" localSheetId="3" hidden="1">{"Side 1",#N/A,FALSE,"Hovedark";"Side 2",#N/A,FALSE,"Hovedark";"Side 3",#N/A,FALSE,"Hovedark"}</definedName>
    <definedName name="ingrid" hidden="1">{"Side 1",#N/A,FALSE,"Hovedark";"Side 2",#N/A,FALSE,"Hovedark";"Side 3",#N/A,FALSE,"Hovedark"}</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43472.3088310185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MONTH" hidden="1">130000</definedName>
    <definedName name="IQ_Z_SCORE" hidden="1">"c1339"</definedName>
    <definedName name="IsColHidden" hidden="1">FALSE</definedName>
    <definedName name="IsLTMColHidden" hidden="1">FALSE</definedName>
    <definedName name="j" localSheetId="3" hidden="1">{#N/A,#N/A,FALSE,"FRPRD"}</definedName>
    <definedName name="j" hidden="1">{#N/A,#N/A,FALSE,"FRPRD"}</definedName>
    <definedName name="jc" localSheetId="3" hidden="1">{#N/A,#N/A,FALSE,"FRPRD"}</definedName>
    <definedName name="jc" hidden="1">{#N/A,#N/A,FALSE,"FRPRD"}</definedName>
    <definedName name="jhc" localSheetId="3" hidden="1">{#N/A,#N/A,FALSE,"F-YLDS";#N/A,#N/A,FALSE,"ASP";#N/A,#N/A,FALSE,"FRPRD"}</definedName>
    <definedName name="jhc" hidden="1">{#N/A,#N/A,FALSE,"F-YLDS";#N/A,#N/A,FALSE,"ASP";#N/A,#N/A,FALSE,"FRPRD"}</definedName>
    <definedName name="jhjkk78" localSheetId="3" hidden="1">{#N/A,#N/A,FALSE,"Table of Contents";#N/A,#N/A,FALSE,"Overview";#N/A,#N/A,FALSE,"Data"}</definedName>
    <definedName name="jhjkk78" hidden="1">{#N/A,#N/A,FALSE,"Table of Contents";#N/A,#N/A,FALSE,"Overview";#N/A,#N/A,FALSE,"Data"}</definedName>
    <definedName name="jjj" localSheetId="3" hidden="1">{"IS",#N/A,FALSE,"IS";"RPTIS",#N/A,FALSE,"RPTIS";"STATS",#N/A,FALSE,"STATS";"CELL",#N/A,FALSE,"CELL";"BS",#N/A,FALSE,"BS"}</definedName>
    <definedName name="jjj" hidden="1">{"IS",#N/A,FALSE,"IS";"RPTIS",#N/A,FALSE,"RPTIS";"STATS",#N/A,FALSE,"STATS";"CELL",#N/A,FALSE,"CELL";"BS",#N/A,FALSE,"BS"}</definedName>
    <definedName name="jjjj" localSheetId="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jj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jk" localSheetId="3" hidden="1">{#N/A,#N/A,FALSE,"FRPRD"}</definedName>
    <definedName name="jk" hidden="1">{#N/A,#N/A,FALSE,"FRPRD"}</definedName>
    <definedName name="k" localSheetId="3" hidden="1">{#N/A,#N/A,FALSE,"FRPRD"}</definedName>
    <definedName name="k" hidden="1">{#N/A,#N/A,FALSE,"FRPRD"}</definedName>
    <definedName name="K2_WBEVMODE" hidden="1">-1</definedName>
    <definedName name="kjk7i" localSheetId="3" hidden="1">{#N/A,#N/A,FALSE,"Table of Contents";#N/A,#N/A,FALSE,"Overview";#N/A,#N/A,FALSE,"Data"}</definedName>
    <definedName name="kjk7i" hidden="1">{#N/A,#N/A,FALSE,"Table of Contents";#N/A,#N/A,FALSE,"Overview";#N/A,#N/A,FALSE,"Data"}</definedName>
    <definedName name="KKK" localSheetId="3" hidden="1">{#N/A,#N/A,FALSE,"Assessment";#N/A,#N/A,FALSE,"Staffing";#N/A,#N/A,FALSE,"Hires";#N/A,#N/A,FALSE,"Assumptions"}</definedName>
    <definedName name="KKK" hidden="1">{#N/A,#N/A,FALSE,"Assessment";#N/A,#N/A,FALSE,"Staffing";#N/A,#N/A,FALSE,"Hires";#N/A,#N/A,FALSE,"Assumptions"}</definedName>
    <definedName name="kkkk" localSheetId="3" hidden="1">{"coverall",#N/A,FALSE,"Definitions";"cover1",#N/A,FALSE,"Definitions";"cover2",#N/A,FALSE,"Definitions";"cover3",#N/A,FALSE,"Definitions";"cover4",#N/A,FALSE,"Definitions";"cover5",#N/A,FALSE,"Definitions";"blank",#N/A,FALSE,"Definitions"}</definedName>
    <definedName name="kkkk" hidden="1">{"coverall",#N/A,FALSE,"Definitions";"cover1",#N/A,FALSE,"Definitions";"cover2",#N/A,FALSE,"Definitions";"cover3",#N/A,FALSE,"Definitions";"cover4",#N/A,FALSE,"Definitions";"cover5",#N/A,FALSE,"Definitions";"blank",#N/A,FALSE,"Definitions"}</definedName>
    <definedName name="l" localSheetId="3" hidden="1">{#N/A,#N/A,TRUE,"Allacciamenti 5 anni";#N/A,#N/A,TRUE,"Carico 5 anni";#N/A,#N/A,TRUE,"Qualità a) 5 anni";#N/A,#N/A,TRUE,"Qualità b) 5 anni";#N/A,#N/A,TRUE,"Impatto ambientale 5 anni";#N/A,#N/A,TRUE,"Adeg. tecnico 5 anni"}</definedName>
    <definedName name="l" hidden="1">{#N/A,#N/A,TRUE,"Allacciamenti 5 anni";#N/A,#N/A,TRUE,"Carico 5 anni";#N/A,#N/A,TRUE,"Qualità a) 5 anni";#N/A,#N/A,TRUE,"Qualità b) 5 anni";#N/A,#N/A,TRUE,"Impatto ambientale 5 anni";#N/A,#N/A,TRUE,"Adeg. tecnico 5 anni"}</definedName>
    <definedName name="lffml98" localSheetId="3" hidden="1">{#N/A,#N/A,FALSE,"Table of Contents";#N/A,#N/A,FALSE,"Overview";#N/A,#N/A,FALSE,"Data"}</definedName>
    <definedName name="lffml98" hidden="1">{#N/A,#N/A,FALSE,"Table of Contents";#N/A,#N/A,FALSE,"Overview";#N/A,#N/A,FALSE,"Data"}</definedName>
    <definedName name="lhjku78" localSheetId="3" hidden="1">{#N/A,#N/A,FALSE,"Table of Contents";#N/A,#N/A,FALSE,"Overview";#N/A,#N/A,FALSE,"Data"}</definedName>
    <definedName name="lhjku78" hidden="1">{#N/A,#N/A,FALSE,"Table of Contents";#N/A,#N/A,FALSE,"Overview";#N/A,#N/A,FALSE,"Data"}</definedName>
    <definedName name="Lineas" localSheetId="3">#REF!</definedName>
    <definedName name="Lineas" localSheetId="4">#REF!</definedName>
    <definedName name="Lineas" localSheetId="5">#REF!</definedName>
    <definedName name="Lineas" localSheetId="6">#REF!</definedName>
    <definedName name="Lineas">#REF!</definedName>
    <definedName name="ListOffset" hidden="1">1</definedName>
    <definedName name="liyugt" localSheetId="3" hidden="1">{"Side 1",#N/A,FALSE,"Hovedark";"Valuation",#N/A,FALSE,"Valuation";"Side 2",#N/A,FALSE,"Hovedark";"Cash Flow",#N/A,FALSE,"Hovedark";"Bidrag",#N/A,FALSE,"Bidrag"}</definedName>
    <definedName name="liyugt" hidden="1">{"Side 1",#N/A,FALSE,"Hovedark";"Valuation",#N/A,FALSE,"Valuation";"Side 2",#N/A,FALSE,"Hovedark";"Cash Flow",#N/A,FALSE,"Hovedark";"Bidrag",#N/A,FALSE,"Bidrag"}</definedName>
    <definedName name="lll" localSheetId="3" hidden="1">{"Area1",#N/A,TRUE,"Obiettivo";"Area2",#N/A,TRUE,"Dati per Direzione"}</definedName>
    <definedName name="lll" hidden="1">{"Area1",#N/A,TRUE,"Obiettivo";"Area2",#N/A,TRUE,"Dati per Direzione"}</definedName>
    <definedName name="lllf" localSheetId="3" hidden="1">{#N/A,#N/A,FALSE,"ORIX CSC"}</definedName>
    <definedName name="lllf" hidden="1">{#N/A,#N/A,FALSE,"ORIX CSC"}</definedName>
    <definedName name="lllllq" localSheetId="3"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lllllq"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luhdbv85645" localSheetId="3" hidden="1">{#N/A,#N/A,FALSE,"Table of Contents";#N/A,#N/A,FALSE,"Overview";#N/A,#N/A,FALSE,"Data"}</definedName>
    <definedName name="luhdbv85645" hidden="1">{#N/A,#N/A,FALSE,"Table of Contents";#N/A,#N/A,FALSE,"Overview";#N/A,#N/A,FALSE,"Data"}</definedName>
    <definedName name="m" localSheetId="3" hidden="1">{#N/A,#N/A,FALSE,"F-YLDS";#N/A,#N/A,FALSE,"ASP";#N/A,#N/A,FALSE,"FRPRD"}</definedName>
    <definedName name="m" hidden="1">{#N/A,#N/A,FALSE,"F-YLDS";#N/A,#N/A,FALSE,"ASP";#N/A,#N/A,FALSE,"FRPRD"}</definedName>
    <definedName name="maggio" localSheetId="3" hidden="1">{"Area1",#N/A,TRUE,"Obiettivo";"Area2",#N/A,TRUE,"Dati per Direzione"}</definedName>
    <definedName name="maggio" hidden="1">{"Area1",#N/A,TRUE,"Obiettivo";"Area2",#N/A,TRUE,"Dati per Direzione"}</definedName>
    <definedName name="MJJ" localSheetId="3" hidden="1">{"Area1",#N/A,TRUE,"Obiettivo";"Area2",#N/A,TRUE,"Dati per Direzione"}</definedName>
    <definedName name="MJJ" hidden="1">{"Area1",#N/A,TRUE,"Obiettivo";"Area2",#N/A,TRUE,"Dati per Direzione"}</definedName>
    <definedName name="mmmm" localSheetId="3" hidden="1">{#N/A,#N/A,TRUE,"Allacciamenti 5 anni";#N/A,#N/A,TRUE,"Carico 5 anni";#N/A,#N/A,TRUE,"Qualità a) 5 anni";#N/A,#N/A,TRUE,"Qualità b) 5 anni";#N/A,#N/A,TRUE,"Impatto ambientale 5 anni";#N/A,#N/A,TRUE,"Adeg. tecnico 5 anni"}</definedName>
    <definedName name="mmmm" hidden="1">{#N/A,#N/A,TRUE,"Allacciamenti 5 anni";#N/A,#N/A,TRUE,"Carico 5 anni";#N/A,#N/A,TRUE,"Qualità a) 5 anni";#N/A,#N/A,TRUE,"Qualità b) 5 anni";#N/A,#N/A,TRUE,"Impatto ambientale 5 anni";#N/A,#N/A,TRUE,"Adeg. tecnico 5 anni"}</definedName>
    <definedName name="Motorola_Label_2" localSheetId="3" hidden="1">[5]GSChartLabels!$C$1:$C$7</definedName>
    <definedName name="Motorola_Label_2" hidden="1">[6]GSChartLabels!$C$1:$C$7</definedName>
    <definedName name="msarrrr" localSheetId="3" hidden="1">{#N/A,#N/A,TRUE,"Allacciamenti 5 anni";#N/A,#N/A,TRUE,"Carico 5 anni";#N/A,#N/A,TRUE,"Qualità a) 5 anni";#N/A,#N/A,TRUE,"Qualità b) 5 anni";#N/A,#N/A,TRUE,"Impatto ambientale 5 anni";#N/A,#N/A,TRUE,"Adeg. tecnico 5 anni"}</definedName>
    <definedName name="msarrrr" hidden="1">{#N/A,#N/A,TRUE,"Allacciamenti 5 anni";#N/A,#N/A,TRUE,"Carico 5 anni";#N/A,#N/A,TRUE,"Qualità a) 5 anni";#N/A,#N/A,TRUE,"Qualità b) 5 anni";#N/A,#N/A,TRUE,"Impatto ambientale 5 anni";#N/A,#N/A,TRUE,"Adeg. tecnico 5 anni"}</definedName>
    <definedName name="n" localSheetId="3" hidden="1">{#N/A,#N/A,TRUE,"Allacciamenti 5 anni";#N/A,#N/A,TRUE,"Carico 5 anni";#N/A,#N/A,TRUE,"Qualità a) 5 anni";#N/A,#N/A,TRUE,"Qualità b) 5 anni";#N/A,#N/A,TRUE,"Impatto ambientale 5 anni";#N/A,#N/A,TRUE,"Adeg. tecnico 5 anni"}</definedName>
    <definedName name="n" hidden="1">{#N/A,#N/A,TRUE,"Allacciamenti 5 anni";#N/A,#N/A,TRUE,"Carico 5 anni";#N/A,#N/A,TRUE,"Qualità a) 5 anni";#N/A,#N/A,TRUE,"Qualità b) 5 anni";#N/A,#N/A,TRUE,"Impatto ambientale 5 anni";#N/A,#N/A,TRUE,"Adeg. tecnico 5 anni"}</definedName>
    <definedName name="newbel" localSheetId="3" hidden="1">{"IS",#N/A,FALSE,"IS";"RPTIS",#N/A,FALSE,"RPTIS";"STATS",#N/A,FALSE,"STATS";"CELL",#N/A,FALSE,"CELL";"BS",#N/A,FALSE,"BS"}</definedName>
    <definedName name="newbel" hidden="1">{"IS",#N/A,FALSE,"IS";"RPTIS",#N/A,FALSE,"RPTIS";"STATS",#N/A,FALSE,"STATS";"CELL",#N/A,FALSE,"CELL";"BS",#N/A,FALSE,"BS"}</definedName>
    <definedName name="NEWwrn.ALL" localSheetId="3" hidden="1">{#N/A,#N/A,FALSE,"DCF";#N/A,#N/A,FALSE,"WACC";#N/A,#N/A,FALSE,"Sales_EBIT";#N/A,#N/A,FALSE,"Capex_Depreciation";#N/A,#N/A,FALSE,"WC";#N/A,#N/A,FALSE,"Interest";#N/A,#N/A,FALSE,"Assumptions"}</definedName>
    <definedName name="NEWwrn.ALL" hidden="1">{#N/A,#N/A,FALSE,"DCF";#N/A,#N/A,FALSE,"WACC";#N/A,#N/A,FALSE,"Sales_EBIT";#N/A,#N/A,FALSE,"Capex_Depreciation";#N/A,#N/A,FALSE,"WC";#N/A,#N/A,FALSE,"Interest";#N/A,#N/A,FALSE,"Assumptions"}</definedName>
    <definedName name="NEWwrn.ALL.Ge" localSheetId="3" hidden="1">{#N/A,#N/A,FALSE,"DCF";#N/A,#N/A,FALSE,"WACC";#N/A,#N/A,FALSE,"Sales_EBIT";#N/A,#N/A,FALSE,"Capex_Depreciation";#N/A,#N/A,FALSE,"WC";#N/A,#N/A,FALSE,"Interest";#N/A,#N/A,FALSE,"Assumptions"}</definedName>
    <definedName name="NEWwrn.ALL.Ge" hidden="1">{#N/A,#N/A,FALSE,"DCF";#N/A,#N/A,FALSE,"WACC";#N/A,#N/A,FALSE,"Sales_EBIT";#N/A,#N/A,FALSE,"Capex_Depreciation";#N/A,#N/A,FALSE,"WC";#N/A,#N/A,FALSE,"Interest";#N/A,#N/A,FALSE,"Assumptions"}</definedName>
    <definedName name="NEWwrn.old" localSheetId="3" hidden="1">{#N/A,#N/A,FALSE,"DCF";#N/A,#N/A,FALSE,"WACC";#N/A,#N/A,FALSE,"Sales_EBIT";#N/A,#N/A,FALSE,"Capex_Depreciation";#N/A,#N/A,FALSE,"WC";#N/A,#N/A,FALSE,"Interest";#N/A,#N/A,FALSE,"Assumptions"}</definedName>
    <definedName name="NEWwrn.old" hidden="1">{#N/A,#N/A,FALSE,"DCF";#N/A,#N/A,FALSE,"WACC";#N/A,#N/A,FALSE,"Sales_EBIT";#N/A,#N/A,FALSE,"Capex_Depreciation";#N/A,#N/A,FALSE,"WC";#N/A,#N/A,FALSE,"Interest";#N/A,#N/A,FALSE,"Assumptions"}</definedName>
    <definedName name="nn" localSheetId="3" hidden="1">{#N/A,#N/A,TRUE,"Allacciamenti 5 anni";#N/A,#N/A,TRUE,"Carico 5 anni";#N/A,#N/A,TRUE,"Qualità a) 5 anni";#N/A,#N/A,TRUE,"Qualità b) 5 anni";#N/A,#N/A,TRUE,"Impatto ambientale 5 anni";#N/A,#N/A,TRUE,"Adeg. tecnico 5 anni"}</definedName>
    <definedName name="nn" hidden="1">{#N/A,#N/A,TRUE,"Allacciamenti 5 anni";#N/A,#N/A,TRUE,"Carico 5 anni";#N/A,#N/A,TRUE,"Qualità a) 5 anni";#N/A,#N/A,TRUE,"Qualità b) 5 anni";#N/A,#N/A,TRUE,"Impatto ambientale 5 anni";#N/A,#N/A,TRUE,"Adeg. tecnico 5 anni"}</definedName>
    <definedName name="nnnn" localSheetId="3" hidden="1">{#N/A,#N/A,TRUE,"Allacciamenti 5 anni";#N/A,#N/A,TRUE,"Carico 5 anni";#N/A,#N/A,TRUE,"Qualità a) 5 anni";#N/A,#N/A,TRUE,"Qualità b) 5 anni";#N/A,#N/A,TRUE,"Impatto ambientale 5 anni";#N/A,#N/A,TRUE,"Adeg. tecnico 5 anni"}</definedName>
    <definedName name="nnnn" hidden="1">{#N/A,#N/A,TRUE,"Allacciamenti 5 anni";#N/A,#N/A,TRUE,"Carico 5 anni";#N/A,#N/A,TRUE,"Qualità a) 5 anni";#N/A,#N/A,TRUE,"Qualità b) 5 anni";#N/A,#N/A,TRUE,"Impatto ambientale 5 anni";#N/A,#N/A,TRUE,"Adeg. tecnico 5 anni"}</definedName>
    <definedName name="o" localSheetId="3" hidden="1">{#N/A,#N/A,FALSE,"FRPRD"}</definedName>
    <definedName name="o" hidden="1">{#N/A,#N/A,FALSE,"FRPRD"}</definedName>
    <definedName name="oh" localSheetId="3" hidden="1">{"Area1",#N/A,TRUE,"Obiettivo";"Area2",#N/A,TRUE,"Dati per Direzione"}</definedName>
    <definedName name="oh" hidden="1">{"Area1",#N/A,TRUE,"Obiettivo";"Area2",#N/A,TRUE,"Dati per Direzione"}</definedName>
    <definedName name="ol" localSheetId="3" hidden="1">{#N/A,#N/A,FALSE,"F-YLDS";#N/A,#N/A,FALSE,"ASP";#N/A,#N/A,FALSE,"FRPRD"}</definedName>
    <definedName name="ol" hidden="1">{#N/A,#N/A,FALSE,"F-YLDS";#N/A,#N/A,FALSE,"ASP";#N/A,#N/A,FALSE,"FRPRD"}</definedName>
    <definedName name="ooo" localSheetId="3" hidden="1">{#N/A,#N/A,TRUE,"Allacciamenti 5 anni";#N/A,#N/A,TRUE,"Carico 5 anni";#N/A,#N/A,TRUE,"Qualità a) 5 anni";#N/A,#N/A,TRUE,"Qualità b) 5 anni";#N/A,#N/A,TRUE,"Impatto ambientale 5 anni";#N/A,#N/A,TRUE,"Adeg. tecnico 5 anni"}</definedName>
    <definedName name="ooo" hidden="1">{#N/A,#N/A,TRUE,"Allacciamenti 5 anni";#N/A,#N/A,TRUE,"Carico 5 anni";#N/A,#N/A,TRUE,"Qualità a) 5 anni";#N/A,#N/A,TRUE,"Qualità b) 5 anni";#N/A,#N/A,TRUE,"Impatto ambientale 5 anni";#N/A,#N/A,TRUE,"Adeg. tecnico 5 anni"}</definedName>
    <definedName name="p" localSheetId="3" hidden="1">{#N/A,#N/A,FALSE,"FRPRD"}</definedName>
    <definedName name="p" hidden="1">{#N/A,#N/A,FALSE,"FRPRD"}</definedName>
    <definedName name="P2_LAT" localSheetId="3" hidden="1">{#N/A,#N/A,TRUE,"Allacciamenti 5 anni";#N/A,#N/A,TRUE,"Carico 5 anni";#N/A,#N/A,TRUE,"Qualità a) 5 anni";#N/A,#N/A,TRUE,"Qualità b) 5 anni";#N/A,#N/A,TRUE,"Impatto ambientale 5 anni";#N/A,#N/A,TRUE,"Adeg. tecnico 5 anni"}</definedName>
    <definedName name="P2_LAT" hidden="1">{#N/A,#N/A,TRUE,"Allacciamenti 5 anni";#N/A,#N/A,TRUE,"Carico 5 anni";#N/A,#N/A,TRUE,"Qualità a) 5 anni";#N/A,#N/A,TRUE,"Qualità b) 5 anni";#N/A,#N/A,TRUE,"Impatto ambientale 5 anni";#N/A,#N/A,TRUE,"Adeg. tecnico 5 anni"}</definedName>
    <definedName name="pipp1" localSheetId="3" hidden="1">{#N/A,#N/A,TRUE,"Allacciamenti 5 anni";#N/A,#N/A,TRUE,"Carico 5 anni";#N/A,#N/A,TRUE,"Qualità a) 5 anni";#N/A,#N/A,TRUE,"Qualità b) 5 anni";#N/A,#N/A,TRUE,"Impatto ambientale 5 anni";#N/A,#N/A,TRUE,"Adeg. tecnico 5 anni"}</definedName>
    <definedName name="pipp1" hidden="1">{#N/A,#N/A,TRUE,"Allacciamenti 5 anni";#N/A,#N/A,TRUE,"Carico 5 anni";#N/A,#N/A,TRUE,"Qualità a) 5 anni";#N/A,#N/A,TRUE,"Qualità b) 5 anni";#N/A,#N/A,TRUE,"Impatto ambientale 5 anni";#N/A,#N/A,TRUE,"Adeg. tecnico 5 anni"}</definedName>
    <definedName name="PIPPO1" localSheetId="3" hidden="1">{#N/A,#N/A,TRUE,"Allacciamenti 5 anni";#N/A,#N/A,TRUE,"Carico 5 anni";#N/A,#N/A,TRUE,"Qualità a) 5 anni";#N/A,#N/A,TRUE,"Qualità b) 5 anni";#N/A,#N/A,TRUE,"Impatto ambientale 5 anni";#N/A,#N/A,TRUE,"Adeg. tecnico 5 anni"}</definedName>
    <definedName name="PIPPO1" hidden="1">{#N/A,#N/A,TRUE,"Allacciamenti 5 anni";#N/A,#N/A,TRUE,"Carico 5 anni";#N/A,#N/A,TRUE,"Qualità a) 5 anni";#N/A,#N/A,TRUE,"Qualità b) 5 anni";#N/A,#N/A,TRUE,"Impatto ambientale 5 anni";#N/A,#N/A,TRUE,"Adeg. tecnico 5 anni"}</definedName>
    <definedName name="pl" localSheetId="3" hidden="1">{#N/A,#N/A,FALSE,"FRPRD"}</definedName>
    <definedName name="pl" hidden="1">{#N/A,#N/A,FALSE,"FRPRD"}</definedName>
    <definedName name="poi" localSheetId="3" hidden="1">{"Area1",#N/A,TRUE,"Obiettivo";"Area2",#N/A,TRUE,"Dati per Direzione"}</definedName>
    <definedName name="poi" hidden="1">{"Area1",#N/A,TRUE,"Obiettivo";"Area2",#N/A,TRUE,"Dati per Direzione"}</definedName>
    <definedName name="por" localSheetId="3" hidden="1">{#N/A,#N/A,TRUE,"Assumptions";#N/A,#N/A,TRUE,"Op Projection";#N/A,#N/A,TRUE,"Capital";#N/A,#N/A,TRUE,"Income";#N/A,#N/A,TRUE,"Balance";#N/A,#N/A,TRUE,"Sources&amp;Uses"}</definedName>
    <definedName name="por" hidden="1">{#N/A,#N/A,TRUE,"Assumptions";#N/A,#N/A,TRUE,"Op Projection";#N/A,#N/A,TRUE,"Capital";#N/A,#N/A,TRUE,"Income";#N/A,#N/A,TRUE,"Balance";#N/A,#N/A,TRUE,"Sources&amp;Uses"}</definedName>
    <definedName name="pox" localSheetId="3" hidden="1">{"Area1",#N/A,TRUE,"Obiettivo";"Area2",#N/A,TRUE,"Dati per Direzione"}</definedName>
    <definedName name="pox" hidden="1">{"Area1",#N/A,TRUE,"Obiettivo";"Area2",#N/A,TRUE,"Dati per Direzione"}</definedName>
    <definedName name="pp" localSheetId="3" hidden="1">{#N/A,#N/A,TRUE,"Allacciamenti 5 anni";#N/A,#N/A,TRUE,"Carico 5 anni";#N/A,#N/A,TRUE,"Qualità a) 5 anni";#N/A,#N/A,TRUE,"Qualità b) 5 anni";#N/A,#N/A,TRUE,"Impatto ambientale 5 anni";#N/A,#N/A,TRUE,"Adeg. tecnico 5 anni"}</definedName>
    <definedName name="pp" hidden="1">{#N/A,#N/A,TRUE,"Allacciamenti 5 anni";#N/A,#N/A,TRUE,"Carico 5 anni";#N/A,#N/A,TRUE,"Qualità a) 5 anni";#N/A,#N/A,TRUE,"Qualità b) 5 anni";#N/A,#N/A,TRUE,"Impatto ambientale 5 anni";#N/A,#N/A,TRUE,"Adeg. tecnico 5 anni"}</definedName>
    <definedName name="ppp" localSheetId="3" hidden="1">{#N/A,#N/A,TRUE,"Allacciamenti 5 anni";#N/A,#N/A,TRUE,"Carico 5 anni";#N/A,#N/A,TRUE,"Qualità a) 5 anni";#N/A,#N/A,TRUE,"Qualità b) 5 anni";#N/A,#N/A,TRUE,"Impatto ambientale 5 anni";#N/A,#N/A,TRUE,"Adeg. tecnico 5 anni"}</definedName>
    <definedName name="ppp" hidden="1">{#N/A,#N/A,TRUE,"Allacciamenti 5 anni";#N/A,#N/A,TRUE,"Carico 5 anni";#N/A,#N/A,TRUE,"Qualità a) 5 anni";#N/A,#N/A,TRUE,"Qualità b) 5 anni";#N/A,#N/A,TRUE,"Impatto ambientale 5 anni";#N/A,#N/A,TRUE,"Adeg. tecnico 5 anni"}</definedName>
    <definedName name="ppppppp" localSheetId="3" hidden="1">{"mgmt forecast",#N/A,FALSE,"Mgmt Forecast";"dcf table",#N/A,FALSE,"Mgmt Forecast";"sensitivity",#N/A,FALSE,"Mgmt Forecast";"table inputs",#N/A,FALSE,"Mgmt Forecast";"calculations",#N/A,FALSE,"Mgmt Forecast"}</definedName>
    <definedName name="ppppppp" hidden="1">{"mgmt forecast",#N/A,FALSE,"Mgmt Forecast";"dcf table",#N/A,FALSE,"Mgmt Forecast";"sensitivity",#N/A,FALSE,"Mgmt Forecast";"table inputs",#N/A,FALSE,"Mgmt Forecast";"calculations",#N/A,FALSE,"Mgmt Forecast"}</definedName>
    <definedName name="PROGETTI" localSheetId="3" hidden="1">{"Area1",#N/A,TRUE,"Obiettivo";"Area2",#N/A,TRUE,"Dati per Direzione"}</definedName>
    <definedName name="PROGETTI" hidden="1">{"Area1",#N/A,TRUE,"Obiettivo";"Area2",#N/A,TRUE,"Dati per Direzione"}</definedName>
    <definedName name="q" localSheetId="3" hidden="1">{#N/A,#N/A,FALSE,"FRPRD"}</definedName>
    <definedName name="q" hidden="1">{#N/A,#N/A,FALSE,"FRPRD"}</definedName>
    <definedName name="qa" localSheetId="3" hidden="1">{#N/A,#N/A,FALSE,"FRPRD"}</definedName>
    <definedName name="qa" hidden="1">{#N/A,#N/A,FALSE,"FRPRD"}</definedName>
    <definedName name="qqqqq"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qqqqq" hidden="1">{TRUE,TRUE,-1.25,-15.5,604.5,369,FALSE,FALSE,TRUE,TRUE,0,1,83,1,38,4,5,4,TRUE,TRUE,3,TRUE,1,TRUE,75,"Swvu.inputs._.raw._.data.","ACwvu.inputs._.raw._.data.",#N/A,FALSE,FALSE,0.5,0.5,0.5,0.5,2,"&amp;F","&amp;A&amp;RPage &amp;P",FALSE,FALSE,FALSE,FALSE,1,60,#N/A,#N/A,"=R1C61:R53C89","=C1:C5",#N/A,#N/A,FALSE,FALSE,FALSE,1,600,600,FALSE,FALSE,TRUE,TRUE,TRUE}</definedName>
    <definedName name="qqqqqqqqq"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qqqqqqqqq" hidden="1">{TRUE,TRUE,-1.25,-15.5,604.5,369,FALSE,FALSE,TRUE,TRUE,0,1,83,1,38,4,5,4,TRUE,TRUE,3,TRUE,1,TRUE,75,"Swvu.inputs._.raw._.data.","ACwvu.inputs._.raw._.data.",#N/A,FALSE,FALSE,0.5,0.5,0.5,0.5,2,"&amp;F","&amp;A&amp;RPage &amp;P",FALSE,FALSE,FALSE,FALSE,1,60,#N/A,#N/A,"=R1C61:R53C89","=C1:C5",#N/A,#N/A,FALSE,FALSE,FALSE,1,600,600,FALSE,FALSE,TRUE,TRUE,TRUE}</definedName>
    <definedName name="qqqqqqqqqqq"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qqqqqqqqqqq"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qqqqqqqqqqqq"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qqqqqqqqqqqq"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qqqqqqqqqqqqqq"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qqqqqqqqqqqqq"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question" localSheetId="3" hidden="1">{#N/A,#N/A,TRUE,"Assumptions";#N/A,#N/A,TRUE,"Op Projection";#N/A,#N/A,TRUE,"Capital";#N/A,#N/A,TRUE,"Income";#N/A,#N/A,TRUE,"Balance";#N/A,#N/A,TRUE,"Sources&amp;Uses"}</definedName>
    <definedName name="question" hidden="1">{#N/A,#N/A,TRUE,"Assumptions";#N/A,#N/A,TRUE,"Op Projection";#N/A,#N/A,TRUE,"Capital";#N/A,#N/A,TRUE,"Income";#N/A,#N/A,TRUE,"Balance";#N/A,#N/A,TRUE,"Sources&amp;Uses"}</definedName>
    <definedName name="qw" localSheetId="3" hidden="1">{#N/A,#N/A,FALSE,"F-YLDS";#N/A,#N/A,FALSE,"ASP";#N/A,#N/A,FALSE,"FRPRD"}</definedName>
    <definedName name="qw" hidden="1">{#N/A,#N/A,FALSE,"F-YLDS";#N/A,#N/A,FALSE,"ASP";#N/A,#N/A,FALSE,"FRPRD"}</definedName>
    <definedName name="qwdcxa" localSheetId="3" hidden="1">{#N/A,#N/A,FALSE,"Report Print"}</definedName>
    <definedName name="qwdcxa" hidden="1">{#N/A,#N/A,FALSE,"Report Print"}</definedName>
    <definedName name="qwdqwdqwd" localSheetId="3" hidden="1">{#N/A,#N/A,TRUE,"Allacciamenti 5 anni";#N/A,#N/A,TRUE,"Carico 5 anni";#N/A,#N/A,TRUE,"Qualità a) 5 anni";#N/A,#N/A,TRUE,"Qualità b) 5 anni";#N/A,#N/A,TRUE,"Impatto ambientale 5 anni";#N/A,#N/A,TRUE,"Adeg. tecnico 5 anni"}</definedName>
    <definedName name="qwdqwdqwd" hidden="1">{#N/A,#N/A,TRUE,"Allacciamenti 5 anni";#N/A,#N/A,TRUE,"Carico 5 anni";#N/A,#N/A,TRUE,"Qualità a) 5 anni";#N/A,#N/A,TRUE,"Qualità b) 5 anni";#N/A,#N/A,TRUE,"Impatto ambientale 5 anni";#N/A,#N/A,TRUE,"Adeg. tecnico 5 anni"}</definedName>
    <definedName name="qwer" localSheetId="3" hidden="1">{#N/A,#N/A,TRUE,"Assumptions";#N/A,#N/A,TRUE,"Op Projection";#N/A,#N/A,TRUE,"Capital";#N/A,#N/A,TRUE,"Income";#N/A,#N/A,TRUE,"Balance";#N/A,#N/A,TRUE,"Sources&amp;Uses"}</definedName>
    <definedName name="qwer" hidden="1">{#N/A,#N/A,TRUE,"Assumptions";#N/A,#N/A,TRUE,"Op Projection";#N/A,#N/A,TRUE,"Capital";#N/A,#N/A,TRUE,"Income";#N/A,#N/A,TRUE,"Balance";#N/A,#N/A,TRUE,"Sources&amp;Uses"}</definedName>
    <definedName name="qwqqqq" localSheetId="3" hidden="1">{"IS",#N/A,FALSE,"IS";"RPTIS",#N/A,FALSE,"RPTIS";"STATS",#N/A,FALSE,"STATS";"BS",#N/A,FALSE,"BS"}</definedName>
    <definedName name="qwqqqq" hidden="1">{"IS",#N/A,FALSE,"IS";"RPTIS",#N/A,FALSE,"RPTIS";"STATS",#N/A,FALSE,"STATS";"BS",#N/A,FALSE,"BS"}</definedName>
    <definedName name="raffa" localSheetId="3" hidden="1">{#N/A,#N/A,TRUE,"Allacciamenti 5 anni";#N/A,#N/A,TRUE,"Carico 5 anni";#N/A,#N/A,TRUE,"Qualità a) 5 anni";#N/A,#N/A,TRUE,"Qualità b) 5 anni";#N/A,#N/A,TRUE,"Impatto ambientale 5 anni";#N/A,#N/A,TRUE,"Adeg. tecnico 5 anni"}</definedName>
    <definedName name="raffa" hidden="1">{#N/A,#N/A,TRUE,"Allacciamenti 5 anni";#N/A,#N/A,TRUE,"Carico 5 anni";#N/A,#N/A,TRUE,"Qualità a) 5 anni";#N/A,#N/A,TRUE,"Qualità b) 5 anni";#N/A,#N/A,TRUE,"Impatto ambientale 5 anni";#N/A,#N/A,TRUE,"Adeg. tecnico 5 anni"}</definedName>
    <definedName name="reqwr" localSheetId="3" hidden="1">{"IS",#N/A,FALSE,"IS";"RPTIS",#N/A,FALSE,"RPTIS";"STATS",#N/A,FALSE,"STATS";"CELL",#N/A,FALSE,"CELL";"BS",#N/A,FALSE,"BS"}</definedName>
    <definedName name="reqwr" hidden="1">{"IS",#N/A,FALSE,"IS";"RPTIS",#N/A,FALSE,"RPTIS";"STATS",#N/A,FALSE,"STATS";"CELL",#N/A,FALSE,"CELL";"BS",#N/A,FALSE,"BS"}</definedName>
    <definedName name="resources" localSheetId="3" hidden="1">{#N/A,#N/A,FALSE,"Assessment";#N/A,#N/A,FALSE,"Staffing";#N/A,#N/A,FALSE,"Hires";#N/A,#N/A,FALSE,"Assumptions"}</definedName>
    <definedName name="resources" hidden="1">{#N/A,#N/A,FALSE,"Assessment";#N/A,#N/A,FALSE,"Staffing";#N/A,#N/A,FALSE,"Hires";#N/A,#N/A,FALSE,"Assumptions"}</definedName>
    <definedName name="rf" localSheetId="3" hidden="1">{#N/A,#N/A,FALSE,"F-YLDS";#N/A,#N/A,FALSE,"ASP";#N/A,#N/A,FALSE,"FRPRD"}</definedName>
    <definedName name="rf" hidden="1">{#N/A,#N/A,FALSE,"F-YLDS";#N/A,#N/A,FALSE,"ASP";#N/A,#N/A,FALSE,"FRPRD"}</definedName>
    <definedName name="RISKOPP.LA" localSheetId="3" hidden="1">{"VISTA_1",#N/A,FALSE,"GRAFO"}</definedName>
    <definedName name="RISKOPP.LA" hidden="1">{"VISTA_1",#N/A,FALSE,"GRAFO"}</definedName>
    <definedName name="rng_Ref_Lists.AssetTypes" hidden="1">OFFSET([11]Ref!$D$50, 0, 0, [11]Ref!$D$48)</definedName>
    <definedName name="rqrq" localSheetId="3" hidden="1">{"test2",#N/A,TRUE,"Prices"}</definedName>
    <definedName name="rqrq" hidden="1">{"test2",#N/A,TRUE,"Prices"}</definedName>
    <definedName name="rrr" localSheetId="3" hidden="1">{#N/A,#N/A,TRUE,"Allacciamenti 5 anni";#N/A,#N/A,TRUE,"Carico 5 anni";#N/A,#N/A,TRUE,"Qualità a) 5 anni";#N/A,#N/A,TRUE,"Qualità b) 5 anni";#N/A,#N/A,TRUE,"Impatto ambientale 5 anni";#N/A,#N/A,TRUE,"Adeg. tecnico 5 anni"}</definedName>
    <definedName name="rrr" hidden="1">{#N/A,#N/A,TRUE,"Allacciamenti 5 anni";#N/A,#N/A,TRUE,"Carico 5 anni";#N/A,#N/A,TRUE,"Qualità a) 5 anni";#N/A,#N/A,TRUE,"Qualità b) 5 anni";#N/A,#N/A,TRUE,"Impatto ambientale 5 anni";#N/A,#N/A,TRUE,"Adeg. tecnico 5 anni"}</definedName>
    <definedName name="rrrrr"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rrrrr"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sada" localSheetId="3" hidden="1">{#N/A,#N/A,TRUE,"Allacciamenti 5 anni";#N/A,#N/A,TRUE,"Carico 5 anni";#N/A,#N/A,TRUE,"Qualità a) 5 anni";#N/A,#N/A,TRUE,"Qualità b) 5 anni";#N/A,#N/A,TRUE,"Impatto ambientale 5 anni";#N/A,#N/A,TRUE,"Adeg. tecnico 5 anni"}</definedName>
    <definedName name="sada" hidden="1">{#N/A,#N/A,TRUE,"Allacciamenti 5 anni";#N/A,#N/A,TRUE,"Carico 5 anni";#N/A,#N/A,TRUE,"Qualità a) 5 anni";#N/A,#N/A,TRUE,"Qualità b) 5 anni";#N/A,#N/A,TRUE,"Impatto ambientale 5 anni";#N/A,#N/A,TRUE,"Adeg. tecnico 5 anni"}</definedName>
    <definedName name="SAPBEXrevision" hidden="1">1</definedName>
    <definedName name="SAPBEXsysID" hidden="1">"BFP"</definedName>
    <definedName name="SAPBEXwbID" hidden="1">"40NTZJ4HSC4TXC7J878FT575W"</definedName>
    <definedName name="sas" localSheetId="3" hidden="1">{"Tariff Comparison",#N/A,FALSE,"Benchmarking";"Tariff Comparison 2",#N/A,FALSE,"Benchmarking";"Tariff Comparison 3",#N/A,FALSE,"Benchmarking"}</definedName>
    <definedName name="sas" hidden="1">{"Tariff Comparison",#N/A,FALSE,"Benchmarking";"Tariff Comparison 2",#N/A,FALSE,"Benchmarking";"Tariff Comparison 3",#N/A,FALSE,"Benchmarking"}</definedName>
    <definedName name="sd" localSheetId="3" hidden="1">{#N/A,#N/A,FALSE,"F-YLDS";#N/A,#N/A,FALSE,"ASP";#N/A,#N/A,FALSE,"FRPRD"}</definedName>
    <definedName name="sd" hidden="1">{#N/A,#N/A,FALSE,"F-YLDS";#N/A,#N/A,FALSE,"ASP";#N/A,#N/A,FALSE,"FRPRD"}</definedName>
    <definedName name="sda" localSheetId="3" hidden="1">{"'Finale (2)'!$A$2:$C$3"}</definedName>
    <definedName name="sda" hidden="1">{"'Finale (2)'!$A$2:$C$3"}</definedName>
    <definedName name="sdfaslk"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lk" hidden="1">{TRUE,TRUE,-1.25,-15.5,604.5,369,FALSE,FALSE,TRUE,TRUE,0,1,83,1,38,4,5,4,TRUE,TRUE,3,TRUE,1,TRUE,75,"Swvu.inputs._.raw._.data.","ACwvu.inputs._.raw._.data.",#N/A,FALSE,FALSE,0.5,0.5,0.5,0.5,2,"&amp;F","&amp;A&amp;RPage &amp;P",FALSE,FALSE,FALSE,FALSE,1,60,#N/A,#N/A,"=R1C61:R53C89","=C1:C5",#N/A,#N/A,FALSE,FALSE,FALSE,1,600,600,FALSE,FALSE,TRUE,TRUE,TRUE}</definedName>
    <definedName name="sdsd" localSheetId="3" hidden="1">{#N/A,#N/A,TRUE,"Allacciamenti 5 anni";#N/A,#N/A,TRUE,"Carico 5 anni";#N/A,#N/A,TRUE,"Qualità a) 5 anni";#N/A,#N/A,TRUE,"Qualità b) 5 anni";#N/A,#N/A,TRUE,"Impatto ambientale 5 anni";#N/A,#N/A,TRUE,"Adeg. tecnico 5 anni"}</definedName>
    <definedName name="sdsd" hidden="1">{#N/A,#N/A,TRUE,"Allacciamenti 5 anni";#N/A,#N/A,TRUE,"Carico 5 anni";#N/A,#N/A,TRUE,"Qualità a) 5 anni";#N/A,#N/A,TRUE,"Qualità b) 5 anni";#N/A,#N/A,TRUE,"Impatto ambientale 5 anni";#N/A,#N/A,TRUE,"Adeg. tecnico 5 anni"}</definedName>
    <definedName name="se" localSheetId="3" hidden="1">{#N/A,#N/A,FALSE,"A&amp;E";#N/A,#N/A,FALSE,"HighTop";#N/A,#N/A,FALSE,"JG";#N/A,#N/A,FALSE,"RI";#N/A,#N/A,FALSE,"woHT";#N/A,#N/A,FALSE,"woHT&amp;JG"}</definedName>
    <definedName name="se" hidden="1">{#N/A,#N/A,FALSE,"A&amp;E";#N/A,#N/A,FALSE,"HighTop";#N/A,#N/A,FALSE,"JG";#N/A,#N/A,FALSE,"RI";#N/A,#N/A,FALSE,"woHT";#N/A,#N/A,FALSE,"woHT&amp;JG"}</definedName>
    <definedName name="sencount" hidden="1">1</definedName>
    <definedName name="si"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i"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po"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spo"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SpreadsheetBuilder_1" hidden="1">#REF!</definedName>
    <definedName name="SpreadsheetBuilder_2" localSheetId="3" hidden="1">#REF!</definedName>
    <definedName name="SpreadsheetBuilder_2" hidden="1">#REF!</definedName>
    <definedName name="SpreadsheetBuilder_3" localSheetId="3" hidden="1">#REF!</definedName>
    <definedName name="SpreadsheetBuilder_3" hidden="1">#REF!</definedName>
    <definedName name="SpreadsheetBuilder_5" localSheetId="3" hidden="1">#REF!</definedName>
    <definedName name="SpreadsheetBuilder_5" hidden="1">#REF!</definedName>
    <definedName name="ss" localSheetId="3" hidden="1">{#N/A,#N/A,TRUE,"Allacciamenti 5 anni";#N/A,#N/A,TRUE,"Carico 5 anni";#N/A,#N/A,TRUE,"Qualità a) 5 anni";#N/A,#N/A,TRUE,"Qualità b) 5 anni";#N/A,#N/A,TRUE,"Impatto ambientale 5 anni";#N/A,#N/A,TRUE,"Adeg. tecnico 5 anni"}</definedName>
    <definedName name="ss" hidden="1">{#N/A,#N/A,TRUE,"Allacciamenti 5 anni";#N/A,#N/A,TRUE,"Carico 5 anni";#N/A,#N/A,TRUE,"Qualità a) 5 anni";#N/A,#N/A,TRUE,"Qualità b) 5 anni";#N/A,#N/A,TRUE,"Impatto ambientale 5 anni";#N/A,#N/A,TRUE,"Adeg. tecnico 5 anni"}</definedName>
    <definedName name="sss" localSheetId="3" hidden="1">{#N/A,#N/A,TRUE,"Allacciamenti 5 anni";#N/A,#N/A,TRUE,"Carico 5 anni";#N/A,#N/A,TRUE,"Qualità a) 5 anni";#N/A,#N/A,TRUE,"Qualità b) 5 anni";#N/A,#N/A,TRUE,"Impatto ambientale 5 anni";#N/A,#N/A,TRUE,"Adeg. tecnico 5 anni"}</definedName>
    <definedName name="sss" hidden="1">{#N/A,#N/A,TRUE,"Allacciamenti 5 anni";#N/A,#N/A,TRUE,"Carico 5 anni";#N/A,#N/A,TRUE,"Qualità a) 5 anni";#N/A,#N/A,TRUE,"Qualità b) 5 anni";#N/A,#N/A,TRUE,"Impatto ambientale 5 anni";#N/A,#N/A,TRUE,"Adeg. tecnico 5 anni"}</definedName>
    <definedName name="SSSS" localSheetId="3" hidden="1">{#N/A,#N/A,TRUE,"Allacciamenti 5 anni";#N/A,#N/A,TRUE,"Carico 5 anni";#N/A,#N/A,TRUE,"Qualità a) 5 anni";#N/A,#N/A,TRUE,"Qualità b) 5 anni";#N/A,#N/A,TRUE,"Impatto ambientale 5 anni";#N/A,#N/A,TRUE,"Adeg. tecnico 5 anni"}</definedName>
    <definedName name="SSSS" hidden="1">{#N/A,#N/A,TRUE,"Allacciamenti 5 anni";#N/A,#N/A,TRUE,"Carico 5 anni";#N/A,#N/A,TRUE,"Qualità a) 5 anni";#N/A,#N/A,TRUE,"Qualità b) 5 anni";#N/A,#N/A,TRUE,"Impatto ambientale 5 anni";#N/A,#N/A,TRUE,"Adeg. tecnico 5 anni"}</definedName>
    <definedName name="st" localSheetId="3" hidden="1">{"IS",#N/A,FALSE,"IS";"RPTIS",#N/A,FALSE,"RPTIS";"STATS",#N/A,FALSE,"STATS";"BS",#N/A,FALSE,"BS"}</definedName>
    <definedName name="st" hidden="1">{"IS",#N/A,FALSE,"IS";"RPTIS",#N/A,FALSE,"RPTIS";"STATS",#N/A,FALSE,"STATS";"BS",#N/A,FALSE,"BS"}</definedName>
    <definedName name="staffing2" localSheetId="3" hidden="1">{#N/A,#N/A,FALSE,"Assessment";#N/A,#N/A,FALSE,"Staffing";#N/A,#N/A,FALSE,"Hires";#N/A,#N/A,FALSE,"Assumptions"}</definedName>
    <definedName name="staffing2" hidden="1">{#N/A,#N/A,FALSE,"Assessment";#N/A,#N/A,FALSE,"Staffing";#N/A,#N/A,FALSE,"Hires";#N/A,#N/A,FALSE,"Assumptions"}</definedName>
    <definedName name="Staffing3" localSheetId="3" hidden="1">{#N/A,#N/A,FALSE,"Assessment";#N/A,#N/A,FALSE,"Staffing";#N/A,#N/A,FALSE,"Hires";#N/A,#N/A,FALSE,"Assumptions"}</definedName>
    <definedName name="Staffing3" hidden="1">{#N/A,#N/A,FALSE,"Assessment";#N/A,#N/A,FALSE,"Staffing";#N/A,#N/A,FALSE,"Hires";#N/A,#N/A,FALSE,"Assumptions"}</definedName>
    <definedName name="Stand_alone" localSheetId="3">#REF!</definedName>
    <definedName name="Stand_alone" localSheetId="4">#REF!</definedName>
    <definedName name="Stand_alone" localSheetId="5">#REF!</definedName>
    <definedName name="Stand_alone" localSheetId="6">#REF!</definedName>
    <definedName name="Stand_alone">#REF!</definedName>
    <definedName name="str" localSheetId="3" hidden="1">{"summary1",#N/A,TRUE,"Comps";"summary2",#N/A,TRUE,"Comps";"summary3",#N/A,TRUE,"Comps"}</definedName>
    <definedName name="str" hidden="1">{"summary1",#N/A,TRUE,"Comps";"summary2",#N/A,TRUE,"Comps";"summary3",#N/A,TRUE,"Comps"}</definedName>
    <definedName name="Stub" localSheetId="3" hidden="1">[9]MAIN!$I$11</definedName>
    <definedName name="Stub" hidden="1">[10]MAIN!$I$11</definedName>
    <definedName name="su"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u"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w" localSheetId="3" hidden="1">{"test2",#N/A,TRUE,"Prices"}</definedName>
    <definedName name="sw" hidden="1">{"test2",#N/A,TRUE,"Prices"}</definedName>
    <definedName name="sy"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sy" hidden="1">{TRUE,TRUE,-1.25,-15.5,604.5,369,FALSE,FALSE,TRUE,TRUE,0,1,83,1,38,4,5,4,TRUE,TRUE,3,TRUE,1,TRUE,75,"Swvu.inputs._.raw._.data.","ACwvu.inputs._.raw._.data.",#N/A,FALSE,FALSE,0.5,0.5,0.5,0.5,2,"&amp;F","&amp;A&amp;RPage &amp;P",FALSE,FALSE,FALSE,FALSE,1,60,#N/A,#N/A,"=R1C61:R53C89","=C1:C5",#N/A,#N/A,FALSE,FALSE,FALSE,1,600,600,FALSE,FALSE,TRUE,TRUE,TRUE}</definedName>
    <definedName name="t" localSheetId="3" hidden="1">{#N/A,#N/A,FALSE,"FRPRD"}</definedName>
    <definedName name="t" hidden="1">{#N/A,#N/A,FALSE,"FRPRD"}</definedName>
    <definedName name="Temp_2" localSheetId="3" hidden="1">{#N/A,#N/A,FALSE,"Assessment";#N/A,#N/A,FALSE,"Staffing";#N/A,#N/A,FALSE,"Hires";#N/A,#N/A,FALSE,"Assumptions"}</definedName>
    <definedName name="Temp_2" hidden="1">{#N/A,#N/A,FALSE,"Assessment";#N/A,#N/A,FALSE,"Staffing";#N/A,#N/A,FALSE,"Hires";#N/A,#N/A,FALSE,"Assumptions"}</definedName>
    <definedName name="Temp_3" localSheetId="3" hidden="1">{#N/A,#N/A,FALSE,"Assessment";#N/A,#N/A,FALSE,"Staffing";#N/A,#N/A,FALSE,"Hires";#N/A,#N/A,FALSE,"Assumptions"}</definedName>
    <definedName name="Temp_3" hidden="1">{#N/A,#N/A,FALSE,"Assessment";#N/A,#N/A,FALSE,"Staffing";#N/A,#N/A,FALSE,"Hires";#N/A,#N/A,FALSE,"Assumptions"}</definedName>
    <definedName name="Térmico" localSheetId="3">#REF!</definedName>
    <definedName name="Térmico" localSheetId="4">#REF!</definedName>
    <definedName name="Térmico" localSheetId="5">#REF!</definedName>
    <definedName name="Térmico" localSheetId="6">#REF!</definedName>
    <definedName name="Térmico">#REF!</definedName>
    <definedName name="tg" localSheetId="3" hidden="1">{#N/A,#N/A,FALSE,"FRPRD"}</definedName>
    <definedName name="tg" hidden="1">{#N/A,#N/A,FALSE,"FRPRD"}</definedName>
    <definedName name="Tipos_empresa" localSheetId="3">#REF!</definedName>
    <definedName name="Tipos_empresa" localSheetId="4">#REF!</definedName>
    <definedName name="Tipos_empresa" localSheetId="5">#REF!</definedName>
    <definedName name="Tipos_empresa" localSheetId="6">#REF!</definedName>
    <definedName name="Tipos_empresa">#REF!</definedName>
    <definedName name="TOTAL_IN" localSheetId="3"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3"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rial" localSheetId="3" hidden="1">'[12]Sensitivity analysis'!#REF!</definedName>
    <definedName name="Trial" hidden="1">'[13]Sensitivity analysis'!#REF!</definedName>
    <definedName name="tt" localSheetId="3" hidden="1">{#N/A,#N/A,TRUE,"Allacciamenti 5 anni";#N/A,#N/A,TRUE,"Carico 5 anni";#N/A,#N/A,TRUE,"Qualità a) 5 anni";#N/A,#N/A,TRUE,"Qualità b) 5 anni";#N/A,#N/A,TRUE,"Impatto ambientale 5 anni";#N/A,#N/A,TRUE,"Adeg. tecnico 5 anni"}</definedName>
    <definedName name="tt" hidden="1">{#N/A,#N/A,TRUE,"Allacciamenti 5 anni";#N/A,#N/A,TRUE,"Carico 5 anni";#N/A,#N/A,TRUE,"Qualità a) 5 anni";#N/A,#N/A,TRUE,"Qualità b) 5 anni";#N/A,#N/A,TRUE,"Impatto ambientale 5 anni";#N/A,#N/A,TRUE,"Adeg. tecnico 5 anni"}</definedName>
    <definedName name="tttt" localSheetId="3" hidden="1">{"Area1",#N/A,TRUE,"Obiettivo";"Area2",#N/A,TRUE,"Dati per Direzione"}</definedName>
    <definedName name="tttt" hidden="1">{"Area1",#N/A,TRUE,"Obiettivo";"Area2",#N/A,TRUE,"Dati per Direzione"}</definedName>
    <definedName name="ttttt" localSheetId="3" hidden="1">{"Area1",#N/A,TRUE,"Obiettivo";"Area2",#N/A,TRUE,"Dati per Direzione"}</definedName>
    <definedName name="ttttt" hidden="1">{"Area1",#N/A,TRUE,"Obiettivo";"Area2",#N/A,TRUE,"Dati per Direzione"}</definedName>
    <definedName name="u" localSheetId="3" hidden="1">{#N/A,#N/A,TRUE,"Allacciamenti 5 anni";#N/A,#N/A,TRUE,"Carico 5 anni";#N/A,#N/A,TRUE,"Qualità a) 5 anni";#N/A,#N/A,TRUE,"Qualità b) 5 anni";#N/A,#N/A,TRUE,"Impatto ambientale 5 anni";#N/A,#N/A,TRUE,"Adeg. tecnico 5 anni"}</definedName>
    <definedName name="u" hidden="1">{#N/A,#N/A,TRUE,"Allacciamenti 5 anni";#N/A,#N/A,TRUE,"Carico 5 anni";#N/A,#N/A,TRUE,"Qualità a) 5 anni";#N/A,#N/A,TRUE,"Qualità b) 5 anni";#N/A,#N/A,TRUE,"Impatto ambientale 5 anni";#N/A,#N/A,TRUE,"Adeg. tecnico 5 anni"}</definedName>
    <definedName name="uj" localSheetId="3" hidden="1">{#N/A,#N/A,FALSE,"F-YLDS";#N/A,#N/A,FALSE,"ASP";#N/A,#N/A,FALSE,"FRPRD"}</definedName>
    <definedName name="uj" hidden="1">{#N/A,#N/A,FALSE,"F-YLDS";#N/A,#N/A,FALSE,"ASP";#N/A,#N/A,FALSE,"FRPRD"}</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rsula" localSheetId="3" hidden="1">{"Side 1",#N/A,FALSE,"Hovedark";"Side 2",#N/A,FALSE,"Hovedark";"Cash Flow",#N/A,FALSE,"Hovedark";"Bagside DK",#N/A,FALSE,"Bagside";"Bidrag",#N/A,FALSE,"Bidrag";"Valuation",#N/A,FALSE,"Valuation";"Privatforbrug",#N/A,FALSE,"Macro";"Penetreing",#N/A,FALSE,"Oms. forv.";"Prod_Markeder",#N/A,FALSE,"Oms. forv.";"penetreing",#N/A,FALSE,"Penetrering"}</definedName>
    <definedName name="ursula" hidden="1">{"Side 1",#N/A,FALSE,"Hovedark";"Side 2",#N/A,FALSE,"Hovedark";"Cash Flow",#N/A,FALSE,"Hovedark";"Bagside DK",#N/A,FALSE,"Bagside";"Bidrag",#N/A,FALSE,"Bidrag";"Valuation",#N/A,FALSE,"Valuation";"Privatforbrug",#N/A,FALSE,"Macro";"Penetreing",#N/A,FALSE,"Oms. forv.";"Prod_Markeder",#N/A,FALSE,"Oms. forv.";"penetreing",#N/A,FALSE,"Penetrering"}</definedName>
    <definedName name="uu" localSheetId="3" hidden="1">{#N/A,#N/A,TRUE,"Allacciamenti 5 anni";#N/A,#N/A,TRUE,"Carico 5 anni";#N/A,#N/A,TRUE,"Qualità a) 5 anni";#N/A,#N/A,TRUE,"Qualità b) 5 anni";#N/A,#N/A,TRUE,"Impatto ambientale 5 anni";#N/A,#N/A,TRUE,"Adeg. tecnico 5 anni"}</definedName>
    <definedName name="uu" hidden="1">{#N/A,#N/A,TRUE,"Allacciamenti 5 anni";#N/A,#N/A,TRUE,"Carico 5 anni";#N/A,#N/A,TRUE,"Qualità a) 5 anni";#N/A,#N/A,TRUE,"Qualità b) 5 anni";#N/A,#N/A,TRUE,"Impatto ambientale 5 anni";#N/A,#N/A,TRUE,"Adeg. tecnico 5 anni"}</definedName>
    <definedName name="v" localSheetId="3" hidden="1">{#N/A,#N/A,FALSE,"F-YLDS";#N/A,#N/A,FALSE,"ASP";#N/A,#N/A,FALSE,"FRPRD"}</definedName>
    <definedName name="v" hidden="1">{#N/A,#N/A,FALSE,"F-YLDS";#N/A,#N/A,FALSE,"ASP";#N/A,#N/A,FALSE,"FRPRD"}</definedName>
    <definedName name="vall" localSheetId="3" hidden="1">{"mgmt forecast",#N/A,FALSE,"Mgmt Forecast";"dcf table",#N/A,FALSE,"Mgmt Forecast";"sensitivity",#N/A,FALSE,"Mgmt Forecast";"table inputs",#N/A,FALSE,"Mgmt Forecast";"calculations",#N/A,FALSE,"Mgmt Forecast"}</definedName>
    <definedName name="vall" hidden="1">{"mgmt forecast",#N/A,FALSE,"Mgmt Forecast";"dcf table",#N/A,FALSE,"Mgmt Forecast";"sensitivity",#N/A,FALSE,"Mgmt Forecast";"table inputs",#N/A,FALSE,"Mgmt Forecast";"calculations",#N/A,FALSE,"Mgmt Forecast"}</definedName>
    <definedName name="vcxb" localSheetId="3" hidden="1">{#N/A,#N/A,FALSE,"Table of Contents";#N/A,#N/A,FALSE,"Overview";#N/A,#N/A,FALSE,"Data"}</definedName>
    <definedName name="vcxb" hidden="1">{#N/A,#N/A,FALSE,"Table of Contents";#N/A,#N/A,FALSE,"Overview";#N/A,#N/A,FALSE,"Data"}</definedName>
    <definedName name="VR" localSheetId="3" hidden="1">{#N/A,#N/A,FALSE,"F-YLDS";#N/A,#N/A,FALSE,"ASP";#N/A,#N/A,FALSE,"FRPRD"}</definedName>
    <definedName name="VR" hidden="1">{#N/A,#N/A,FALSE,"F-YLDS";#N/A,#N/A,FALSE,"ASP";#N/A,#N/A,FALSE,"FRPRD"}</definedName>
    <definedName name="vrr" localSheetId="3" hidden="1">{#N/A,#N/A,FALSE,"FRPRD"}</definedName>
    <definedName name="vrr" hidden="1">{#N/A,#N/A,FALSE,"FRPRD"}</definedName>
    <definedName name="VV" localSheetId="3" hidden="1">{#N/A,#N/A,TRUE,"Allacciamenti 5 anni";#N/A,#N/A,TRUE,"Carico 5 anni";#N/A,#N/A,TRUE,"Qualità a) 5 anni";#N/A,#N/A,TRUE,"Qualità b) 5 anni";#N/A,#N/A,TRUE,"Impatto ambientale 5 anni";#N/A,#N/A,TRUE,"Adeg. tecnico 5 anni"}</definedName>
    <definedName name="VV" hidden="1">{#N/A,#N/A,TRUE,"Allacciamenti 5 anni";#N/A,#N/A,TRUE,"Carico 5 anni";#N/A,#N/A,TRUE,"Qualità a) 5 anni";#N/A,#N/A,TRUE,"Qualità b) 5 anni";#N/A,#N/A,TRUE,"Impatto ambientale 5 anni";#N/A,#N/A,TRUE,"Adeg. tecnico 5 anni"}</definedName>
    <definedName name="VVV" localSheetId="3" hidden="1">{#N/A,#N/A,TRUE,"Allacciamenti 5 anni";#N/A,#N/A,TRUE,"Carico 5 anni";#N/A,#N/A,TRUE,"Qualità a) 5 anni";#N/A,#N/A,TRUE,"Qualità b) 5 anni";#N/A,#N/A,TRUE,"Impatto ambientale 5 anni";#N/A,#N/A,TRUE,"Adeg. tecnico 5 anni"}</definedName>
    <definedName name="VVV" hidden="1">{#N/A,#N/A,TRUE,"Allacciamenti 5 anni";#N/A,#N/A,TRUE,"Carico 5 anni";#N/A,#N/A,TRUE,"Qualità a) 5 anni";#N/A,#N/A,TRUE,"Qualità b) 5 anni";#N/A,#N/A,TRUE,"Impatto ambientale 5 anni";#N/A,#N/A,TRUE,"Adeg. tecnico 5 anni"}</definedName>
    <definedName name="VVVV" localSheetId="3" hidden="1">{#N/A,#N/A,TRUE,"Allacciamenti 5 anni";#N/A,#N/A,TRUE,"Carico 5 anni";#N/A,#N/A,TRUE,"Qualità a) 5 anni";#N/A,#N/A,TRUE,"Qualità b) 5 anni";#N/A,#N/A,TRUE,"Impatto ambientale 5 anni";#N/A,#N/A,TRUE,"Adeg. tecnico 5 anni"}</definedName>
    <definedName name="VVVV" hidden="1">{#N/A,#N/A,TRUE,"Allacciamenti 5 anni";#N/A,#N/A,TRUE,"Carico 5 anni";#N/A,#N/A,TRUE,"Qualità a) 5 anni";#N/A,#N/A,TRUE,"Qualità b) 5 anni";#N/A,#N/A,TRUE,"Impatto ambientale 5 anni";#N/A,#N/A,TRUE,"Adeg. tecnico 5 anni"}</definedName>
    <definedName name="w" localSheetId="3" hidden="1">{#N/A,#N/A,FALSE,"F-YLDS";#N/A,#N/A,FALSE,"ASP";#N/A,#N/A,FALSE,"FRPRD"}</definedName>
    <definedName name="w" hidden="1">{#N/A,#N/A,FALSE,"F-YLDS";#N/A,#N/A,FALSE,"ASP";#N/A,#N/A,FALSE,"FRPRD"}</definedName>
    <definedName name="we" localSheetId="3" hidden="1">{#N/A,#N/A,FALSE,"FRPRD"}</definedName>
    <definedName name="we" hidden="1">{#N/A,#N/A,FALSE,"FRPRD"}</definedName>
    <definedName name="wrn.ALL." localSheetId="3" hidden="1">{#N/A,#N/A,FALSE,"DCF";#N/A,#N/A,FALSE,"WACC";#N/A,#N/A,FALSE,"Sales_EBIT";#N/A,#N/A,FALSE,"Capex_Depreciation";#N/A,#N/A,FALSE,"WC";#N/A,#N/A,FALSE,"Interest";#N/A,#N/A,FALSE,"Assumptions"}</definedName>
    <definedName name="wrn.ALL." hidden="1">{#N/A,#N/A,FALSE,"DCF";#N/A,#N/A,FALSE,"WACC";#N/A,#N/A,FALSE,"Sales_EBIT";#N/A,#N/A,FALSE,"Capex_Depreciation";#N/A,#N/A,FALSE,"WC";#N/A,#N/A,FALSE,"Interest";#N/A,#N/A,FALSE,"Assumptions"}</definedName>
    <definedName name="wrn.All._.Company._.Analyses."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localSheetId="3"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Ge" localSheetId="3" hidden="1">{#N/A,#N/A,FALSE,"DCF";#N/A,#N/A,FALSE,"WACC";#N/A,#N/A,FALSE,"Sales_EBIT";#N/A,#N/A,FALSE,"Capex_Depreciation";#N/A,#N/A,FALSE,"WC";#N/A,#N/A,FALSE,"Interest";#N/A,#N/A,FALSE,"Assumptions"}</definedName>
    <definedName name="wrn.ALL.Ge" hidden="1">{#N/A,#N/A,FALSE,"DCF";#N/A,#N/A,FALSE,"WACC";#N/A,#N/A,FALSE,"Sales_EBIT";#N/A,#N/A,FALSE,"Capex_Depreciation";#N/A,#N/A,FALSE,"WC";#N/A,#N/A,FALSE,"Interest";#N/A,#N/A,FALSE,"Assumptions"}</definedName>
    <definedName name="wrn.All_Excl_Depr." localSheetId="3"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3"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nnualpl." localSheetId="3" hidden="1">{#N/A,#N/A,FALSE,"Sheet1"}</definedName>
    <definedName name="wrn.annualpl." hidden="1">{#N/A,#N/A,FALSE,"Sheet1"}</definedName>
    <definedName name="wrn.annualpll." localSheetId="3" hidden="1">{#N/A,#N/A,FALSE,"Sheet1"}</definedName>
    <definedName name="wrn.annualpll." hidden="1">{#N/A,#N/A,FALSE,"Sheet1"}</definedName>
    <definedName name="wrn.Asia." localSheetId="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ck" localSheetId="3" hidden="1">{"Back Page",#N/A,FALSE,"Front and Back"}</definedName>
    <definedName name="wrn.back" hidden="1">{"Back Page",#N/A,FALSE,"Front and Back"}</definedName>
    <definedName name="wrn.Back._.Page." localSheetId="3" hidden="1">{"Back Page",#N/A,FALSE,"Front and Back"}</definedName>
    <definedName name="wrn.Back._.Page." hidden="1">{"Back Page",#N/A,FALSE,"Front and Back"}</definedName>
    <definedName name="wrn.Balance._.Sheets." localSheetId="3" hidden="1">{"BS",#N/A,FALSE,"BUDGET";"BS ENA",#N/A,FALSE,"BUDGET";"BS TS Holdings",#N/A,FALSE,"BUDGET";"BS Elim Entries",#N/A,FALSE,"BUDGET";"BS Finance",#N/A,FALSE,"BUDGET";"BS Acq",#N/A,FALSE,"BUDGET";"BS Acq II",#N/A,FALSE,"BUDGET"}</definedName>
    <definedName name="wrn.Balance._.Sheets." hidden="1">{"BS",#N/A,FALSE,"BUDGET";"BS ENA",#N/A,FALSE,"BUDGET";"BS TS Holdings",#N/A,FALSE,"BUDGET";"BS Elim Entries",#N/A,FALSE,"BUDGET";"BS Finance",#N/A,FALSE,"BUDGET";"BS Acq",#N/A,FALSE,"BUDGET";"BS Acq II",#N/A,FALSE,"BUDGET"}</definedName>
    <definedName name="wrn.BalanceSheetGermanGAAP2000_2009." localSheetId="3" hidden="1">{"BSGGAAP1",#N/A,FALSE,"P&amp;L G GAAP"}</definedName>
    <definedName name="wrn.BalanceSheetGermanGAAP2000_2009." hidden="1">{"BSGGAAP1",#N/A,FALSE,"P&amp;L G GAAP"}</definedName>
    <definedName name="wrn.BalanceSheetGermanGAAP2010_2019." localSheetId="3" hidden="1">{"BSGGAAP2",#N/A,FALSE,"BS G GAAP"}</definedName>
    <definedName name="wrn.BalanceSheetGermanGAAP2010_2019." hidden="1">{"BSGGAAP2",#N/A,FALSE,"BS G GAAP"}</definedName>
    <definedName name="wrn.BalanceSheetUSGAAP2000_2009." localSheetId="3" hidden="1">{"BSUSGAAP1",#N/A,FALSE,"BS US GAAP"}</definedName>
    <definedName name="wrn.BalanceSheetUSGAAP2000_2009." hidden="1">{"BSUSGAAP1",#N/A,FALSE,"BS US GAAP"}</definedName>
    <definedName name="wrn.BalanceSheetUSGAAP2010_2019." localSheetId="3" hidden="1">{"BSUSGAAP2",#N/A,FALSE,"BS US GAAP"}</definedName>
    <definedName name="wrn.BalanceSheetUSGAAP2010_2019." hidden="1">{"BSUSGAAP2",#N/A,FALSE,"BS US GAAP"}</definedName>
    <definedName name="wrn.BEL." localSheetId="3" hidden="1">{"IS",#N/A,FALSE,"IS";"RPTIS",#N/A,FALSE,"RPTIS";"STATS",#N/A,FALSE,"STATS";"CELL",#N/A,FALSE,"CELL";"BS",#N/A,FALSE,"BS"}</definedName>
    <definedName name="wrn.BEL." hidden="1">{"IS",#N/A,FALSE,"IS";"RPTIS",#N/A,FALSE,"RPTIS";"STATS",#N/A,FALSE,"STATS";"CELL",#N/A,FALSE,"CELL";"BS",#N/A,FALSE,"BS"}</definedName>
    <definedName name="wrn.C_G_Hele." localSheetId="3" hidden="1">{"Side 1",#N/A,FALSE,"Hovedark";"Side 2",#N/A,FALSE,"Hovedark";"Cash Flow",#N/A,FALSE,"Hovedark";"Butik_oms",#N/A,FALSE,"Omsætning";"Lande_oms",#N/A,FALSE,"Land";"Halvår",#N/A,FALSE,"Halvår";"Valuation",#N/A,FALSE,"Valuation";"DCF",#N/A,FALSE,"DCF";"Bidrag",#N/A,FALSE,"Bidrag";"Bagside DK",#N/A,FALSE,"Bagside"}</definedName>
    <definedName name="wrn.C_G_Hele." hidden="1">{"Side 1",#N/A,FALSE,"Hovedark";"Side 2",#N/A,FALSE,"Hovedark";"Cash Flow",#N/A,FALSE,"Hovedark";"Butik_oms",#N/A,FALSE,"Omsætning";"Lande_oms",#N/A,FALSE,"Land";"Halvår",#N/A,FALSE,"Halvår";"Valuation",#N/A,FALSE,"Valuation";"DCF",#N/A,FALSE,"DCF";"Bidrag",#N/A,FALSE,"Bidrag";"Bagside DK",#N/A,FALSE,"Bagside"}</definedName>
    <definedName name="wrn.Capex1." localSheetId="3" hidden="1">{"Capex1",#N/A,FALSE,"Capex"}</definedName>
    <definedName name="wrn.Capex1." hidden="1">{"Capex1",#N/A,FALSE,"Capex"}</definedName>
    <definedName name="wrn.Capex2." localSheetId="3" hidden="1">{"Capex2",#N/A,FALSE,"Capex"}</definedName>
    <definedName name="wrn.Capex2." hidden="1">{"Capex2",#N/A,FALSE,"Capex"}</definedName>
    <definedName name="wrn.Capex3." localSheetId="3" hidden="1">{"Capex3",#N/A,FALSE,"Capex"}</definedName>
    <definedName name="wrn.Capex3." hidden="1">{"Capex3",#N/A,FALSE,"Capex"}</definedName>
    <definedName name="wrn.CashFlowGermanGAAP2000_2009." localSheetId="3" hidden="1">{"CFGGAAP1a",#N/A,FALSE,"CF G GAAP"}</definedName>
    <definedName name="wrn.CashFlowGermanGAAP2000_2009." hidden="1">{"CFGGAAP1a",#N/A,FALSE,"CF G GAAP"}</definedName>
    <definedName name="wrn.CashFlowGermanGAAP2010_2019." localSheetId="3" hidden="1">{"CFGGAAP2a",#N/A,FALSE,"CF G GAAP"}</definedName>
    <definedName name="wrn.CashFlowGermanGAAP2010_2019." hidden="1">{"CFGGAAP2a",#N/A,FALSE,"CF G GAAP"}</definedName>
    <definedName name="wrn.CashFlowUSGAAP2000_2009." localSheetId="3" hidden="1">{"CFUSGAAP1a",#N/A,FALSE,"CF US GAAP"}</definedName>
    <definedName name="wrn.CashFlowUSGAAP2000_2009." hidden="1">{"CFUSGAAP1a",#N/A,FALSE,"CF US GAAP"}</definedName>
    <definedName name="wrn.CashFlowUSGAAP2009_2019." localSheetId="3" hidden="1">{"CFUSGAAP2a",#N/A,FALSE,"CF US GAAP"}</definedName>
    <definedName name="wrn.CashFlowUSGAAP2009_2019." hidden="1">{"CFUSGAAP2a",#N/A,FALSE,"CF US GAAP"}</definedName>
    <definedName name="wrn.Central." localSheetId="3" hidden="1">{"Side 1",#N/A,FALSE,"Hovedark";"Side 2",#N/A,FALSE,"Hovedark";"Side 3",#N/A,FALSE,"Hovedark"}</definedName>
    <definedName name="wrn.Central." hidden="1">{"Side 1",#N/A,FALSE,"Hovedark";"Side 2",#N/A,FALSE,"Hovedark";"Side 3",#N/A,FALSE,"Hovedark"}</definedName>
    <definedName name="wrn.CFGGAAPMSDW." localSheetId="3" hidden="1">{"CFGGAAP1",#N/A,FALSE,"P&amp;L G GAAP";"CFGGAAP2",#N/A,FALSE,"P&amp;L G GAAP"}</definedName>
    <definedName name="wrn.CFGGAAPMSDW." hidden="1">{"CFGGAAP1",#N/A,FALSE,"P&amp;L G GAAP";"CFGGAAP2",#N/A,FALSE,"P&amp;L G GAAP"}</definedName>
    <definedName name="wrn.comps." localSheetId="3" hidden="1">{#N/A,#N/A,FALSE,"Comp"}</definedName>
    <definedName name="wrn.comps." hidden="1">{#N/A,#N/A,FALSE,"Comp"}</definedName>
    <definedName name="wrn.contribution." localSheetId="3" hidden="1">{#N/A,#N/A,FALSE,"Contribution Analysis"}</definedName>
    <definedName name="wrn.contribution." hidden="1">{#N/A,#N/A,FALSE,"Contribution Analysis"}</definedName>
    <definedName name="wrn.Cover." localSheetId="3"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3" hidden="1">{"orixcsc",#N/A,FALSE,"ORIX CSC";"orixcsc2",#N/A,FALSE,"ORIX CSC"}</definedName>
    <definedName name="wrn.csc." hidden="1">{"orixcsc",#N/A,FALSE,"ORIX CSC";"orixcsc2",#N/A,FALSE,"ORIX CSC"}</definedName>
    <definedName name="wrn.csc2." localSheetId="3" hidden="1">{#N/A,#N/A,FALSE,"ORIX CSC"}</definedName>
    <definedName name="wrn.csc2." hidden="1">{#N/A,#N/A,FALSE,"ORIX CSC"}</definedName>
    <definedName name="wrn.Dahl." localSheetId="3" hidden="1">{"Resultat",#N/A,TRUE,"Hovedtal";"Balance",#N/A,TRUE,"Hovedtal";"Cash_Flow",#N/A,TRUE,"Hovedtal"}</definedName>
    <definedName name="wrn.Dahl." hidden="1">{"Resultat",#N/A,TRUE,"Hovedtal";"Balance",#N/A,TRUE,"Hovedtal";"Cash_Flow",#N/A,TRUE,"Hovedtal"}</definedName>
    <definedName name="wrn.database." localSheetId="3" hidden="1">{"subs",#N/A,FALSE,"database ";"proportional",#N/A,FALSE,"database "}</definedName>
    <definedName name="wrn.database." hidden="1">{"subs",#N/A,FALSE,"database ";"proportional",#N/A,FALSE,"database "}</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2" localSheetId="3"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3" localSheetId="3" hidden="1">{"mgmt forecast",#N/A,FALSE,"Mgmt Forecast";"dcf table",#N/A,FALSE,"Mgmt Forecast";"sensitivity",#N/A,FALSE,"Mgmt Forecast";"table inputs",#N/A,FALSE,"Mgmt Forecast";"calculations",#N/A,FALSE,"Mgmt Forecast"}</definedName>
    <definedName name="wrn.dcf3" hidden="1">{"mgmt forecast",#N/A,FALSE,"Mgmt Forecast";"dcf table",#N/A,FALSE,"Mgmt Forecast";"sensitivity",#N/A,FALSE,"Mgmt Forecast";"table inputs",#N/A,FALSE,"Mgmt Forecast";"calculations",#N/A,FALSE,"Mgmt Forecast"}</definedName>
    <definedName name="wrn.dcf4" localSheetId="3" hidden="1">{"mgmt forecast",#N/A,FALSE,"Mgmt Forecast";"dcf table",#N/A,FALSE,"Mgmt Forecast";"sensitivity",#N/A,FALSE,"Mgmt Forecast";"table inputs",#N/A,FALSE,"Mgmt Forecast";"calculations",#N/A,FALSE,"Mgmt Forecast"}</definedName>
    <definedName name="wrn.dcf4" hidden="1">{"mgmt forecast",#N/A,FALSE,"Mgmt Forecast";"dcf table",#N/A,FALSE,"Mgmt Forecast";"sensitivity",#N/A,FALSE,"Mgmt Forecast";"table inputs",#N/A,FALSE,"Mgmt Forecast";"calculations",#N/A,FALSE,"Mgmt Forecast"}</definedName>
    <definedName name="wrn.dcf5" localSheetId="3" hidden="1">{"mgmt forecast",#N/A,FALSE,"Mgmt Forecast";"dcf table",#N/A,FALSE,"Mgmt Forecast";"sensitivity",#N/A,FALSE,"Mgmt Forecast";"table inputs",#N/A,FALSE,"Mgmt Forecast";"calculations",#N/A,FALSE,"Mgmt Forecast"}</definedName>
    <definedName name="wrn.dcf5" hidden="1">{"mgmt forecast",#N/A,FALSE,"Mgmt Forecast";"dcf table",#N/A,FALSE,"Mgmt Forecast";"sensitivity",#N/A,FALSE,"Mgmt Forecast";"table inputs",#N/A,FALSE,"Mgmt Forecast";"calculations",#N/A,FALSE,"Mgmt Forecast"}</definedName>
    <definedName name="wrn.DebtGermanGAAP2000_2009." localSheetId="3" hidden="1">{"DebtGGAAP1",#N/A,FALSE,"P&amp;L G GAAP"}</definedName>
    <definedName name="wrn.DebtGermanGAAP2000_2009." hidden="1">{"DebtGGAAP1",#N/A,FALSE,"P&amp;L G GAAP"}</definedName>
    <definedName name="wrn.DebtGermanGAAP2010_2019." localSheetId="3" hidden="1">{"DebtGGAAP2",#N/A,FALSE,"P&amp;L G GAAP"}</definedName>
    <definedName name="wrn.DebtGermanGAAP2010_2019." hidden="1">{"DebtGGAAP2",#N/A,FALSE,"P&amp;L G GAAP"}</definedName>
    <definedName name="wrn.DebtUSGAAP2000_2009." localSheetId="3" hidden="1">{"DebtUSGAAP1",#N/A,FALSE,"P&amp;L US GAAP"}</definedName>
    <definedName name="wrn.DebtUSGAAP2000_2009." hidden="1">{"DebtUSGAAP1",#N/A,FALSE,"P&amp;L US GAAP"}</definedName>
    <definedName name="wrn.DebtUSGAAP2010_2019." localSheetId="3" hidden="1">{"DebtUSGAAP2",#N/A,FALSE,"P&amp;L US GAAP"}</definedName>
    <definedName name="wrn.DebtUSGAAP2010_2019." hidden="1">{"DebtUSGAAP2",#N/A,FALSE,"P&amp;L US GAAP"}</definedName>
    <definedName name="wrn.Detailed._.P._.and._.L." localSheetId="3" hidden="1">{"P and L Detail Page 1",#N/A,FALSE,"Data";"P and L Detail Page 2",#N/A,FALSE,"Data"}</definedName>
    <definedName name="wrn.Detailed._.P._.and._.L." hidden="1">{"P and L Detail Page 1",#N/A,FALSE,"Data";"P and L Detail Page 2",#N/A,FALSE,"Data"}</definedName>
    <definedName name="wrn.DLH_hele." localSheetId="3" hidden="1">{"Side 1",#N/A,FALSE,"Hovedark";"Side 2",#N/A,FALSE,"Hovedark";"Cash Flow",#N/A,FALSE,"Hovedark";"Breakdown",#N/A,FALSE,"Breakdown";"Valuation",#N/A,FALSE,"Valuation";"Bidrag",#N/A,FALSE,"Bidrag"}</definedName>
    <definedName name="wrn.DLH_hele." hidden="1">{"Side 1",#N/A,FALSE,"Hovedark";"Side 2",#N/A,FALSE,"Hovedark";"Cash Flow",#N/A,FALSE,"Hovedark";"Breakdown",#N/A,FALSE,"Breakdown";"Valuation",#N/A,FALSE,"Valuation";"Bidrag",#N/A,FALSE,"Bidrag"}</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mployee._.Efficiency." localSheetId="3" hidden="1">{"Employee Efficiency",#N/A,FALSE,"Benchmarking"}</definedName>
    <definedName name="wrn.Employee._.Efficiency." hidden="1">{"Employee Efficiency",#N/A,FALSE,"Benchmarking"}</definedName>
    <definedName name="wrn.Europe." localSheetId="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localSheetId="3"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Financial._.Output." localSheetId="3"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model." localSheetId="3" hidden="1">{#N/A,#N/A,FALSE,"Fin Model"}</definedName>
    <definedName name="wrn.finmodel." hidden="1">{#N/A,#N/A,FALSE,"Fin Model"}</definedName>
    <definedName name="wrn.FinStatementsGGAAP." localSheetId="3"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3"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ve._.Year._.Record." localSheetId="3" hidden="1">{"Five Year Record",#N/A,FALSE,"Front and Back"}</definedName>
    <definedName name="wrn.Five._.Year._.Record." hidden="1">{"Five Year Record",#N/A,FALSE,"Front and Back"}</definedName>
    <definedName name="wrn.Flugger." localSheetId="3" hidden="1">{"Res_og_nøgle",#N/A,FALSE,"Hovedark";"Balance",#N/A,FALSE,"Hovedark";"Bagside_DK",#N/A,FALSE,"Bagside"}</definedName>
    <definedName name="wrn.Flugger." hidden="1">{"Res_og_nøgle",#N/A,FALSE,"Hovedark";"Balance",#N/A,FALSE,"Hovedark";"Bagside_DK",#N/A,FALSE,"Bagside"}</definedName>
    <definedName name="wrn.Front._.Page." localSheetId="3" hidden="1">{"Front Page",#N/A,FALSE,"Front and Back"}</definedName>
    <definedName name="wrn.Front._.Page." hidden="1">{"Front Page",#N/A,FALSE,"Front and Back"}</definedName>
    <definedName name="wrn.Front_Page." localSheetId="3" hidden="1">{"Front_Page",#N/A,FALSE,"Front Page"}</definedName>
    <definedName name="wrn.Front_Page." hidden="1">{"Front_Page",#N/A,FALSE,"Front Page"}</definedName>
    <definedName name="wrn.frprd." localSheetId="3" hidden="1">{#N/A,#N/A,FALSE,"FRPRD"}</definedName>
    <definedName name="wrn.frprd." hidden="1">{#N/A,#N/A,FALSE,"FRPRD"}</definedName>
    <definedName name="wrn.Full._.model." localSheetId="3"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Print._.Out." localSheetId="3" hidden="1">{#N/A,#N/A,TRUE,"Notice";#N/A,#N/A,TRUE,"Title";#N/A,#N/A,TRUE,"Contents";#N/A,#N/A,TRUE,"General Assumptions";#N/A,#N/A,TRUE,"Accounts";#N/A,#N/A,TRUE,"OperatingAssumptions";#N/A,#N/A,TRUE,"OpAssBk";#N/A,#N/A,TRUE,"Consumer";#N/A,#N/A,TRUE,"Business";#N/A,#N/A,TRUE,"CorpISP";#N/A,#N/A,TRUE,"ISP";#N/A,#N/A,TRUE,"Carrier";#N/A,#N/A,TRUE,"Other";#N/A,#N/A,TRUE,"Depn";#N/A,#N/A,TRUE,"Debt";#N/A,#N/A,TRUE,"Cashflow";#N/A,#N/A,TRUE,"Finance Leases";#N/A,#N/A,TRUE,"Optus Lease";#N/A,#N/A,TRUE,"Sthn Cross Lease";#N/A,#N/A,TRUE,"Ops Summary";#N/A,#N/A,TRUE,"Summary";#N/A,#N/A,TRUE,"AssBookGen";#N/A,#N/A,TRUE,"Historical Data"}</definedName>
    <definedName name="wrn.Full._.Print._.Out." hidden="1">{#N/A,#N/A,TRUE,"Notice";#N/A,#N/A,TRUE,"Title";#N/A,#N/A,TRUE,"Contents";#N/A,#N/A,TRUE,"General Assumptions";#N/A,#N/A,TRUE,"Accounts";#N/A,#N/A,TRUE,"OperatingAssumptions";#N/A,#N/A,TRUE,"OpAssBk";#N/A,#N/A,TRUE,"Consumer";#N/A,#N/A,TRUE,"Business";#N/A,#N/A,TRUE,"CorpISP";#N/A,#N/A,TRUE,"ISP";#N/A,#N/A,TRUE,"Carrier";#N/A,#N/A,TRUE,"Other";#N/A,#N/A,TRUE,"Depn";#N/A,#N/A,TRUE,"Debt";#N/A,#N/A,TRUE,"Cashflow";#N/A,#N/A,TRUE,"Finance Leases";#N/A,#N/A,TRUE,"Optus Lease";#N/A,#N/A,TRUE,"Sthn Cross Lease";#N/A,#N/A,TRUE,"Ops Summary";#N/A,#N/A,TRUE,"Summary";#N/A,#N/A,TRUE,"AssBookGen";#N/A,#N/A,TRUE,"Historical Data"}</definedName>
    <definedName name="wrn.General_Model_Assumptions." localSheetId="3" hidden="1">{#N/A,#N/A,FALSE,"GenAssump"}</definedName>
    <definedName name="wrn.General_Model_Assumptions." hidden="1">{#N/A,#N/A,FALSE,"GenAssump"}</definedName>
    <definedName name="wrn.Geographic._.Trends." localSheetId="3" hidden="1">{"Geographic P1",#N/A,FALSE,"Division &amp; Geog"}</definedName>
    <definedName name="wrn.Geographic._.Trends." hidden="1">{"Geographic P1",#N/A,FALSE,"Division &amp; Geog"}</definedName>
    <definedName name="wrn.GRF_1." localSheetId="3" hidden="1">{"VISTA_1",#N/A,FALSE,"GRAFO"}</definedName>
    <definedName name="wrn.GRF_1." hidden="1">{"VISTA_1",#N/A,FALSE,"GRAFO"}</definedName>
    <definedName name="wrn.Hele." localSheetId="3" hidden="1">{"Side 1",#N/A,FALSE,"Hovedark";"Side 2",#N/A,FALSE,"Hovedark";"Cash Flow",#N/A,FALSE,"Hovedark";"Kvartaler",#N/A,FALSE,"Kvartaler";"Div_1",#N/A,FALSE,"Divisioner";"Div_2",#N/A,FALSE,"Divisioner";"Aggregeret",#N/A,FALSE,"Divisioner";"Oppsummering",#N/A,FALSE,"Divisioner";"Produkter",#N/A,FALSE,"Produkter";"Bakside",#N/A,FALSE,"Bagside"}</definedName>
    <definedName name="wrn.Hele." hidden="1">{"Side 1",#N/A,FALSE,"Hovedark";"Side 2",#N/A,FALSE,"Hovedark";"Cash Flow",#N/A,FALSE,"Hovedark";"Kvartaler",#N/A,FALSE,"Kvartaler";"Div_1",#N/A,FALSE,"Divisioner";"Div_2",#N/A,FALSE,"Divisioner";"Aggregeret",#N/A,FALSE,"Divisioner";"Oppsummering",#N/A,FALSE,"Divisioner";"Produkter",#N/A,FALSE,"Produkter";"Bakside",#N/A,FALSE,"Bagside"}</definedName>
    <definedName name="wrn.Income._.Statement." localSheetId="3" hidden="1">{#N/A,#N/A,FALSE,"Report Print"}</definedName>
    <definedName name="wrn.Income._.Statement." hidden="1">{#N/A,#N/A,FALSE,"Report Print"}</definedName>
    <definedName name="wrn.Income._.statements." localSheetId="3" hidden="1">{"P&amp;L",#N/A,FALSE,"BUDGET";"PL ENA",#N/A,FALSE,"BUDGET";"PL TS Holdings",#N/A,FALSE,"BUDGET";"PL Finance",#N/A,FALSE,"BUDGET";"PL Elim Entries",#N/A,FALSE,"BUDGET";"PL Acq",#N/A,FALSE,"BUDGET";"PL Acq II",#N/A,FALSE,"BUDGET"}</definedName>
    <definedName name="wrn.Income._.statements." hidden="1">{"P&amp;L",#N/A,FALSE,"BUDGET";"PL ENA",#N/A,FALSE,"BUDGET";"PL TS Holdings",#N/A,FALSE,"BUDGET";"PL Finance",#N/A,FALSE,"BUDGET";"PL Elim Entries",#N/A,FALSE,"BUDGET";"PL Acq",#N/A,FALSE,"BUDGET";"PL Acq II",#N/A,FALSE,"BUDGET"}</definedName>
    <definedName name="wrn.Informes." localSheetId="3" hidden="1">{#N/A,#N/A,FALSE,"CN Oficial RESUMIDA EXCanon";#N/A,#N/A,FALSE,"CN Oficial";#N/A,#N/A,FALSE,"CA Oficial";#N/A,#N/A,FALSE,"PLANTILLA";#N/A,#N/A,FALSE,"BAL";#N/A,#N/A,FALSE,"PT_Finanzas";#N/A,#N/A,FALSE,"INVERSIONES BIEN"}</definedName>
    <definedName name="wrn.Informes." hidden="1">{#N/A,#N/A,FALSE,"CN Oficial RESUMIDA EXCanon";#N/A,#N/A,FALSE,"CN Oficial";#N/A,#N/A,FALSE,"CA Oficial";#N/A,#N/A,FALSE,"PLANTILLA";#N/A,#N/A,FALSE,"BAL";#N/A,#N/A,FALSE,"PT_Finanzas";#N/A,#N/A,FALSE,"INVERSIONES BIEN"}</definedName>
    <definedName name="wrn.international." localSheetId="3"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Wear_Hele." localSheetId="3" hidden="1">{"Side 1",#N/A,FALSE,"Hovedark";"Side 2",#N/A,FALSE,"Hovedark";"Cash Flow",#N/A,FALSE,"Hovedark";"Valuation",#N/A,FALSE,"Valuation";"Bagside DK",#N/A,FALSE,"Bagside";"Overblik",#N/A,FALSE,"Butikker";"Egne_but",#N/A,FALSE,"Butikker";"Andet_salg",#N/A,FALSE,"Butikker";"Halvår",#N/A,FALSE,"Halvår";"Investeringer",#N/A,FALSE,"Investeringer"}</definedName>
    <definedName name="wrn.InWear_Hele." hidden="1">{"Side 1",#N/A,FALSE,"Hovedark";"Side 2",#N/A,FALSE,"Hovedark";"Cash Flow",#N/A,FALSE,"Hovedark";"Valuation",#N/A,FALSE,"Valuation";"Bagside DK",#N/A,FALSE,"Bagside";"Overblik",#N/A,FALSE,"Butikker";"Egne_but",#N/A,FALSE,"Butikker";"Andet_salg",#N/A,FALSE,"Butikker";"Halvår",#N/A,FALSE,"Halvår";"Investeringer",#N/A,FALSE,"Investeringer"}</definedName>
    <definedName name="wrn.Jamo_Hele." localSheetId="3" hidden="1">{0,#N/A,FALSE,0;0,#N/A,FALSE,0;0,0,0,"Nl_x001A_ADSL (including wholesale)P_x000B_Total Lines_x0004_PSTNR_x0004_ISDNe_x0004_PSTN_x0004_ISDN _x000F_T";"Bagside DK",#N/A,FALSE,"Bagside";"Bidrag",#N/A,FALSE,"Bidrag";"Valuation",#N/A,FALSE,"Valuation";"Privatforbrug",#N/A,FALSE,"Macro";"Penetreing",#N/A,FALSE,"Oms. forv.";"Prod_Markeder",#N/A,FALSE,"Oms. forv.";"penetreing",#N/A,FALSE,"Penetrering"}</definedName>
    <definedName name="wrn.Jamo_Hele." hidden="1">{0,#N/A,FALSE,0;0,#N/A,FALSE,0;0,0,0,"Nl_x001A_ADSL (including wholesale)P_x000B_Total Lines_x0004_PSTNR_x0004_ISDNe_x0004_PSTN_x0004_ISDN _x000F_T";"Bagside DK",#N/A,FALSE,"Bagside";"Bidrag",#N/A,FALSE,"Bidrag";"Valuation",#N/A,FALSE,"Valuation";"Privatforbrug",#N/A,FALSE,"Macro";"Penetreing",#N/A,FALSE,"Oms. forv.";"Prod_Markeder",#N/A,FALSE,"Oms. forv.";"penetreing",#N/A,FALSE,"Penetrering"}</definedName>
    <definedName name="wrn.Line._.Efficiency." localSheetId="3" hidden="1">{"Line Efficiency",#N/A,FALSE,"Benchmarking"}</definedName>
    <definedName name="wrn.Line._.Efficiency." hidden="1">{"Line Efficiency",#N/A,FALSE,"Benchmarking"}</definedName>
    <definedName name="wrn.mario" localSheetId="3" hidden="1">{"Area1",#N/A,TRUE,"Obiettivo";"Area2",#N/A,TRUE,"Dati per Direzione"}</definedName>
    <definedName name="wrn.mario" hidden="1">{"Area1",#N/A,TRUE,"Obiettivo";"Area2",#N/A,TRUE,"Dati per Direzione"}</definedName>
    <definedName name="wrn.Mario." localSheetId="3" hidden="1">{"Area1",#N/A,TRUE,"Obiettivo";"Area2",#N/A,TRUE,"Dati per Direzione"}</definedName>
    <definedName name="wrn.Mario." hidden="1">{"Area1",#N/A,TRUE,"Obiettivo";"Area2",#N/A,TRUE,"Dati per Direzione"}</definedName>
    <definedName name="wrn.old" localSheetId="3" hidden="1">{#N/A,#N/A,FALSE,"DCF";#N/A,#N/A,FALSE,"WACC";#N/A,#N/A,FALSE,"Sales_EBIT";#N/A,#N/A,FALSE,"Capex_Depreciation";#N/A,#N/A,FALSE,"WC";#N/A,#N/A,FALSE,"Interest";#N/A,#N/A,FALSE,"Assumptions"}</definedName>
    <definedName name="wrn.old" hidden="1">{#N/A,#N/A,FALSE,"DCF";#N/A,#N/A,FALSE,"WACC";#N/A,#N/A,FALSE,"Sales_EBIT";#N/A,#N/A,FALSE,"Capex_Depreciation";#N/A,#N/A,FALSE,"WC";#N/A,#N/A,FALSE,"Interest";#N/A,#N/A,FALSE,"Assumptions"}</definedName>
    <definedName name="wrn.Output." localSheetId="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g_1." localSheetId="3" hidden="1">{#N/A,#N/A,FALSE,"COPERTINA"}</definedName>
    <definedName name="wrn.pag_1." hidden="1">{#N/A,#N/A,FALSE,"COPERTINA"}</definedName>
    <definedName name="wrn.page57to67." localSheetId="3" hidden="1">{#N/A,#N/A,FALSE,"57";#N/A,#N/A,FALSE,"58";#N/A,#N/A,FALSE,"59";#N/A,#N/A,FALSE,"60";#N/A,#N/A,FALSE,"60A";#N/A,#N/A,FALSE,"61";#N/A,#N/A,FALSE,"62";#N/A,#N/A,FALSE,"63";#N/A,#N/A,FALSE,"63A";#N/A,#N/A,FALSE,"64";#N/A,#N/A,FALSE,"65";#N/A,#N/A,FALSE,"66";#N/A,#N/A,FALSE,"67"}</definedName>
    <definedName name="wrn.page57to67." hidden="1">{#N/A,#N/A,FALSE,"57";#N/A,#N/A,FALSE,"58";#N/A,#N/A,FALSE,"59";#N/A,#N/A,FALSE,"60";#N/A,#N/A,FALSE,"60A";#N/A,#N/A,FALSE,"61";#N/A,#N/A,FALSE,"62";#N/A,#N/A,FALSE,"63";#N/A,#N/A,FALSE,"63A";#N/A,#N/A,FALSE,"64";#N/A,#N/A,FALSE,"65";#N/A,#N/A,FALSE,"66";#N/A,#N/A,FALSE,"67"}</definedName>
    <definedName name="wrn.Pages._.28._.to._.50." localSheetId="3"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localSheetId="3" hidden="1">{#N/A,#N/A,FALSE,"51";#N/A,#N/A,FALSE,"52";#N/A,#N/A,FALSE,"53";#N/A,#N/A,FALSE,"54";#N/A,#N/A,FALSE,"55";#N/A,#N/A,FALSE,"55A";#N/A,#N/A,FALSE,"56";#N/A,#N/A,FALSE,"57";#N/A,#N/A,FALSE,"57A";#N/A,#N/A,FALSE,"58";#N/A,#N/A,FALSE,"59";#N/A,#N/A,FALSE,"60";#N/A,#N/A,FALSE,"60A";#N/A,#N/A,FALSE,"61";#N/A,#N/A,FALSE,"62";#N/A,#N/A,FALSE,"63";#N/A,#N/A,FALSE,"63A";#N/A,#N/A,FALSE,"64";#N/A,#N/A,FALSE,"65";#N/A,#N/A,FALSE,"66"}</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localSheetId="3"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localSheetId="3"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localSheetId="3"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iano._.5._.anni." localSheetId="3" hidden="1">{#N/A,#N/A,TRUE,"Allacciamenti 5 anni";#N/A,#N/A,TRUE,"Carico 5 anni";#N/A,#N/A,TRUE,"Qualità a) 5 anni";#N/A,#N/A,TRUE,"Qualità b) 5 anni";#N/A,#N/A,TRUE,"Impatto ambientale 5 anni";#N/A,#N/A,TRUE,"Adeg. tecnico 5 anni"}</definedName>
    <definedName name="wrn.Piano._.5._.anni." hidden="1">{#N/A,#N/A,TRUE,"Allacciamenti 5 anni";#N/A,#N/A,TRUE,"Carico 5 anni";#N/A,#N/A,TRUE,"Qualità a) 5 anni";#N/A,#N/A,TRUE,"Qualità b) 5 anni";#N/A,#N/A,TRUE,"Impatto ambientale 5 anni";#N/A,#N/A,TRUE,"Adeg. tecnico 5 anni"}</definedName>
    <definedName name="wrn.pip." localSheetId="3" hidden="1">{"Aar",#N/A,FALSE,"Divisioner";"Kvartaler",#N/A,FALSE,"Divisioner";"Aggregering",#N/A,FALSE,"Divisioner";"Aar",#N/A,FALSE,"Norge div. (gl)";"Kvartal",#N/A,FALSE,"Norge div. (gl)";"Samling",#N/A,FALSE,"Norge div. (gl)"}</definedName>
    <definedName name="wrn.pip." hidden="1">{"Aar",#N/A,FALSE,"Divisioner";"Kvartaler",#N/A,FALSE,"Divisioner";"Aggregering",#N/A,FALSE,"Divisioner";"Aar",#N/A,FALSE,"Norge div. (gl)";"Kvartal",#N/A,FALSE,"Norge div. (gl)";"Samling",#N/A,FALSE,"Norge div. (gl)"}</definedName>
    <definedName name="wrn.PL_cont_GermanGAAP2000_2009." localSheetId="3" hidden="1">{"PLGGAAP3",#N/A,FALSE,"P&amp;L G GAAP"}</definedName>
    <definedName name="wrn.PL_cont_GermanGAAP2000_2009." hidden="1">{"PLGGAAP3",#N/A,FALSE,"P&amp;L G GAAP"}</definedName>
    <definedName name="wrn.PL_cont_GermanGAAP2010_2019." localSheetId="3" hidden="1">{"PLGGAAP4",#N/A,FALSE,"P&amp;L G GAAP"}</definedName>
    <definedName name="wrn.PL_cont_GermanGAAP2010_2019." hidden="1">{"PLGGAAP4",#N/A,FALSE,"P&amp;L G GAAP"}</definedName>
    <definedName name="wrn.PL_cont_USGAAP2000_2009." localSheetId="3" hidden="1">{"PLUSGAAP3",#N/A,FALSE,"P&amp;L US GAAP"}</definedName>
    <definedName name="wrn.PL_cont_USGAAP2000_2009." hidden="1">{"PLUSGAAP3",#N/A,FALSE,"P&amp;L US GAAP"}</definedName>
    <definedName name="wrn.PL_cont_USGAAP2010_2019." localSheetId="3" hidden="1">{"PLUSGAAP4",#N/A,FALSE,"P&amp;L US GAAP"}</definedName>
    <definedName name="wrn.PL_cont_USGAAP2010_2019." hidden="1">{"PLUSGAAP4",#N/A,FALSE,"P&amp;L US GAAP"}</definedName>
    <definedName name="wrn.PLGermanGAAP2000_2009." localSheetId="3" hidden="1">{"PLGGAAP1",#N/A,FALSE,"P&amp;L G GAAP"}</definedName>
    <definedName name="wrn.PLGermanGAAP2000_2009." hidden="1">{"PLGGAAP1",#N/A,FALSE,"P&amp;L G GAAP"}</definedName>
    <definedName name="wrn.PLGermanGAAP2010_2019." localSheetId="3" hidden="1">{"PLGGAAP2",#N/A,FALSE,"P&amp;L G GAAP"}</definedName>
    <definedName name="wrn.PLGermanGAAP2010_2019." hidden="1">{"PLGGAAP2",#N/A,FALSE,"P&amp;L G GAAP"}</definedName>
    <definedName name="wrn.PLUSGAAP2000_2009." localSheetId="3" hidden="1">{"PLUSGAAP1",#N/A,FALSE,"P&amp;L US GAAP"}</definedName>
    <definedName name="wrn.PLUSGAAP2000_2009." hidden="1">{"PLUSGAAP1",#N/A,FALSE,"P&amp;L US GAAP"}</definedName>
    <definedName name="wrn.PLUSGAAP2010_2019." localSheetId="3" hidden="1">{"PLUSGAAP2",#N/A,FALSE,"P&amp;L US GAAP"}</definedName>
    <definedName name="wrn.PLUSGAAP2010_2019." hidden="1">{"PLUSGAAP2",#N/A,FALSE,"P&amp;L US GAAP"}</definedName>
    <definedName name="wrn.PriceAssump2000_2009." localSheetId="3" hidden="1">{"PriceAssump1",#N/A,FALSE,"PriceAssump"}</definedName>
    <definedName name="wrn.PriceAssump2000_2009." hidden="1">{"PriceAssump1",#N/A,FALSE,"PriceAssump"}</definedName>
    <definedName name="wrn.PriceAssump2010_2019." localSheetId="3" hidden="1">{"PriceAssump2",#N/A,FALSE,"PriceAssump"}</definedName>
    <definedName name="wrn.PriceAssump2010_2019." hidden="1">{"PriceAssump2",#N/A,FALSE,"PriceAssump"}</definedName>
    <definedName name="wrn.PrimeCo." localSheetId="3" hidden="1">{"print 1",#N/A,FALSE,"PrimeCo PCS";"print 2",#N/A,FALSE,"PrimeCo PCS";"valuation",#N/A,FALSE,"PrimeCo PCS"}</definedName>
    <definedName name="wrn.PrimeCo." hidden="1">{"print 1",#N/A,FALSE,"PrimeCo PCS";"print 2",#N/A,FALSE,"PrimeCo PCS";"valuation",#N/A,FALSE,"PrimeCo PCS"}</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Model." localSheetId="3"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pages." localSheetId="3"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3" hidden="1">{"inputs raw data",#N/A,TRUE,"INPUT"}</definedName>
    <definedName name="wrn.print._.raw._.data._.entry." hidden="1">{"inputs raw data",#N/A,TRUE,"INPUT"}</definedName>
    <definedName name="wrn.print._.standalone." localSheetId="3" hidden="1">{"standalone1",#N/A,FALSE,"DCFBase";"standalone2",#N/A,FALSE,"DCFBase"}</definedName>
    <definedName name="wrn.print._.standalone." hidden="1">{"standalone1",#N/A,FALSE,"DCFBase";"standalone2",#N/A,FALSE,"DCFBase"}</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whole._.Report." localSheetId="3"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odAssump1_2000_2009." localSheetId="3" hidden="1">{"ProdAssump1_2000_2009",#N/A,FALSE,"ProdAssump"}</definedName>
    <definedName name="wrn.ProdAssump1_2000_2009." hidden="1">{"ProdAssump1_2000_2009",#N/A,FALSE,"ProdAssump"}</definedName>
    <definedName name="wrn.ProdAssump11_2000_2009." localSheetId="3" hidden="1">{"ProdAssump11_2000_2009",#N/A,FALSE,"ProdAssump"}</definedName>
    <definedName name="wrn.ProdAssump11_2000_2009." hidden="1">{"ProdAssump11_2000_2009",#N/A,FALSE,"ProdAssump"}</definedName>
    <definedName name="wrn.ProdAssump11_2009_2019." localSheetId="3" hidden="1">{"ProdAssump11_2009_2019",#N/A,FALSE,"ProdAssump"}</definedName>
    <definedName name="wrn.ProdAssump11_2009_2019." hidden="1">{"ProdAssump11_2009_2019",#N/A,FALSE,"ProdAssump"}</definedName>
    <definedName name="wrn.ProdAssump12_2010_2019." localSheetId="3" hidden="1">{"ProdAssump12_2010_2019",#N/A,FALSE,"ProdAssump"}</definedName>
    <definedName name="wrn.ProdAssump12_2010_2019." hidden="1">{"ProdAssump12_2010_2019",#N/A,FALSE,"ProdAssump"}</definedName>
    <definedName name="wrn.ProdAssump13_2000_2009." localSheetId="3" hidden="1">{"ProdAssump13_2000_2009",#N/A,FALSE,"ProdAssump"}</definedName>
    <definedName name="wrn.ProdAssump13_2000_2009." hidden="1">{"ProdAssump13_2000_2009",#N/A,FALSE,"ProdAssump"}</definedName>
    <definedName name="wrn.ProdAssump14_2010_2019." localSheetId="3" hidden="1">{"ProdAssump14_2010_2019",#N/A,FALSE,"ProdAssump"}</definedName>
    <definedName name="wrn.ProdAssump14_2010_2019." hidden="1">{"ProdAssump14_2010_2019",#N/A,FALSE,"ProdAssump"}</definedName>
    <definedName name="wrn.ProdAssump15_2000_2009." localSheetId="3" hidden="1">{"ProdAssump15_2000_2009",#N/A,FALSE,"ProdAssump"}</definedName>
    <definedName name="wrn.ProdAssump15_2000_2009." hidden="1">{"ProdAssump15_2000_2009",#N/A,FALSE,"ProdAssump"}</definedName>
    <definedName name="wrn.ProdAssump16_2010_2019." localSheetId="3" hidden="1">{"ProdAssump16_2010_2019",#N/A,FALSE,"ProdAssump"}</definedName>
    <definedName name="wrn.ProdAssump16_2010_2019." hidden="1">{"ProdAssump16_2010_2019",#N/A,FALSE,"ProdAssump"}</definedName>
    <definedName name="wrn.ProdAssump2_2010_2019." localSheetId="3" hidden="1">{"ProdAssump2_2010_2019",#N/A,FALSE,"ProdAssump"}</definedName>
    <definedName name="wrn.ProdAssump2_2010_2019." hidden="1">{"ProdAssump2_2010_2019",#N/A,FALSE,"ProdAssump"}</definedName>
    <definedName name="wrn.ProdAssump3_2000_2009." localSheetId="3" hidden="1">{"ProdAssump3_2000_2009",#N/A,FALSE,"ProdAssump"}</definedName>
    <definedName name="wrn.ProdAssump3_2000_2009." hidden="1">{"ProdAssump3_2000_2009",#N/A,FALSE,"ProdAssump"}</definedName>
    <definedName name="wrn.ProdAssump4_2010_2019." localSheetId="3" hidden="1">{"ProdAssump4_2010_2019",#N/A,FALSE,"ProdAssump"}</definedName>
    <definedName name="wrn.ProdAssump4_2010_2019." hidden="1">{"ProdAssump4_2010_2019",#N/A,FALSE,"ProdAssump"}</definedName>
    <definedName name="wrn.ProdAssump5_2000_2009." localSheetId="3" hidden="1">{"ProdAssump5_2000_2009",#N/A,FALSE,"ProdAssump"}</definedName>
    <definedName name="wrn.ProdAssump5_2000_2009." hidden="1">{"ProdAssump5_2000_2009",#N/A,FALSE,"ProdAssump"}</definedName>
    <definedName name="wrn.ProdAssump6_2010_2019." localSheetId="3" hidden="1">{"ProdAssump6_2010_2019",#N/A,FALSE,"ProdAssump"}</definedName>
    <definedName name="wrn.ProdAssump6_2010_2019." hidden="1">{"ProdAssump6_2010_2019",#N/A,FALSE,"ProdAssump"}</definedName>
    <definedName name="wrn.ProdAssump7_2000_2009." localSheetId="3" hidden="1">{"ProdAssump7_2000_2009",#N/A,FALSE,"ProdAssump"}</definedName>
    <definedName name="wrn.ProdAssump7_2000_2009." hidden="1">{"ProdAssump7_2000_2009",#N/A,FALSE,"ProdAssump"}</definedName>
    <definedName name="wrn.ProdAssump8_2010_2019." localSheetId="3" hidden="1">{"ProdAssump8_2010_2019",#N/A,FALSE,"ProdAssump"}</definedName>
    <definedName name="wrn.ProdAssump8_2010_2019." hidden="1">{"ProdAssump8_2010_2019",#N/A,FALSE,"ProdAssump"}</definedName>
    <definedName name="wrn.ProdAssump9_2009_2009." localSheetId="3" hidden="1">{"ProdAssump9_2000_2009",#N/A,FALSE,"ProdAssump"}</definedName>
    <definedName name="wrn.ProdAssump9_2009_2009." hidden="1">{"ProdAssump9_2000_2009",#N/A,FALSE,"ProdAssump"}</definedName>
    <definedName name="wrn.ProdAssumpTotal2000_2009." localSheetId="3" hidden="1">{"ProdAssumpTotal1",#N/A,FALSE,"ProdAssump"}</definedName>
    <definedName name="wrn.ProdAssumpTotal2000_2009." hidden="1">{"ProdAssumpTotal1",#N/A,FALSE,"ProdAssump"}</definedName>
    <definedName name="wrn.ProdAssumpTotal2010_2019." localSheetId="3" hidden="1">{"ProdAssumpTotal2",#N/A,FALSE,"ProdAssump"}</definedName>
    <definedName name="wrn.ProdAssumpTotal2010_2019." hidden="1">{"ProdAssumpTotal2",#N/A,FALSE,"ProdAssump"}</definedName>
    <definedName name="wrn.ProdQuantities1_2000_2009." localSheetId="3" hidden="1">{"ProdQuantities1_2000_2009",#N/A,FALSE,"ProdQuantities"}</definedName>
    <definedName name="wrn.ProdQuantities1_2000_2009." hidden="1">{"ProdQuantities1_2000_2009",#N/A,FALSE,"ProdQuantities"}</definedName>
    <definedName name="wrn.ProdQuantities10_2010_2019." localSheetId="3" hidden="1">{"ProdQuantities10_2010_2019",#N/A,FALSE,"ProdQuantities"}</definedName>
    <definedName name="wrn.ProdQuantities10_2010_2019." hidden="1">{"ProdQuantities10_2010_2019",#N/A,FALSE,"ProdQuantities"}</definedName>
    <definedName name="wrn.ProdQuantities11_2000_2009." localSheetId="3" hidden="1">{"ProdQuantities11_2000_2009",#N/A,FALSE,"ProdQuantities"}</definedName>
    <definedName name="wrn.ProdQuantities11_2000_2009." hidden="1">{"ProdQuantities11_2000_2009",#N/A,FALSE,"ProdQuantities"}</definedName>
    <definedName name="wrn.ProdQuantities12_2010_2019." localSheetId="3" hidden="1">{"ProdQuantities12_2010_2019",#N/A,FALSE,"ProdQuantities"}</definedName>
    <definedName name="wrn.ProdQuantities12_2010_2019." hidden="1">{"ProdQuantities12_2010_2019",#N/A,FALSE,"ProdQuantities"}</definedName>
    <definedName name="wrn.ProdQuantities2_2010_2019." localSheetId="3" hidden="1">{"ProdQuantities2_2010_2019",#N/A,FALSE,"ProdQuantities"}</definedName>
    <definedName name="wrn.ProdQuantities2_2010_2019." hidden="1">{"ProdQuantities2_2010_2019",#N/A,FALSE,"ProdQuantities"}</definedName>
    <definedName name="wrn.ProdQuantities3_2000_2009." localSheetId="3" hidden="1">{"ProdQuantities3_2000_2009",#N/A,FALSE,"ProdQuantities"}</definedName>
    <definedName name="wrn.ProdQuantities3_2000_2009." hidden="1">{"ProdQuantities3_2000_2009",#N/A,FALSE,"ProdQuantities"}</definedName>
    <definedName name="wrn.ProdQuantities5_2000_2009." localSheetId="3" hidden="1">{"ProdQuantities5_2000_2009",#N/A,FALSE,"ProdQuantities"}</definedName>
    <definedName name="wrn.ProdQuantities5_2000_2009." hidden="1">{"ProdQuantities5_2000_2009",#N/A,FALSE,"ProdQuantities"}</definedName>
    <definedName name="wrn.ProdQuantities6_2000_2009." localSheetId="3" hidden="1">{"ProdQuantities6_2010_2019",#N/A,FALSE,"ProdQuantities"}</definedName>
    <definedName name="wrn.ProdQuantities6_2000_2009." hidden="1">{"ProdQuantities6_2010_2019",#N/A,FALSE,"ProdQuantities"}</definedName>
    <definedName name="wrn.ProdQuantities7_2000_2009." localSheetId="3" hidden="1">{"ProdQuantities7_2000_2009",#N/A,FALSE,"ProdQuantities"}</definedName>
    <definedName name="wrn.ProdQuantities7_2000_2009." hidden="1">{"ProdQuantities7_2000_2009",#N/A,FALSE,"ProdQuantities"}</definedName>
    <definedName name="wrn.ProdQuantities8_2010_2019." localSheetId="3" hidden="1">{"ProdQuantities8_2010_2019",#N/A,FALSE,"ProdQuantities"}</definedName>
    <definedName name="wrn.ProdQuantities8_2010_2019." hidden="1">{"ProdQuantities8_2010_2019",#N/A,FALSE,"ProdQuantities"}</definedName>
    <definedName name="wrn.ProdQuantities9_2000_2009." localSheetId="3" hidden="1">{"ProdQuantities9_2000_2009",#N/A,FALSE,"ProdQuantities"}</definedName>
    <definedName name="wrn.ProdQuantities9_2000_2009." hidden="1">{"ProdQuantities9_2000_2009",#N/A,FALSE,"ProdQuantities"}</definedName>
    <definedName name="wrn.ProdQuantitiesTotal2000_2009." localSheetId="3" hidden="1">{"ProdQuantitiesTotal2000_2009",#N/A,FALSE,"ProdQuantities"}</definedName>
    <definedName name="wrn.ProdQuantitiesTotal2000_2009." hidden="1">{"ProdQuantitiesTotal2000_2009",#N/A,FALSE,"ProdQuantities"}</definedName>
    <definedName name="wrn.ProdQuantitiesTotal2010_2019." localSheetId="3" hidden="1">{"ProdQuantitiesTotal2010_2019",#N/A,FALSE,"ProdQuantities"}</definedName>
    <definedName name="wrn.ProdQuantitiesTotal2010_2019." hidden="1">{"ProdQuantitiesTotal2010_2019",#N/A,FALSE,"ProdQuantities"}</definedName>
    <definedName name="wrn.report." localSheetId="3" hidden="1">{#N/A,#N/A,FALSE,"Front Sheet";#N/A,#N/A,FALSE,"Profit and Loss";#N/A,#N/A,FALSE,"Balance Sheet";#N/A,#N/A,FALSE,"Cashflow";#N/A,#N/A,FALSE,"Debt and Cred";#N/A,#N/A,FALSE,"Debt Statement";#N/A,#N/A,FALSE,"Tax Computation"}</definedName>
    <definedName name="wrn.report." hidden="1">{#N/A,#N/A,FALSE,"Front Sheet";#N/A,#N/A,FALSE,"Profit and Loss";#N/A,#N/A,FALSE,"Balance Sheet";#N/A,#N/A,FALSE,"Cashflow";#N/A,#N/A,FALSE,"Debt and Cred";#N/A,#N/A,FALSE,"Debt Statement";#N/A,#N/A,FALSE,"Tax Computation"}</definedName>
    <definedName name="wrn.Short._.Form._.Print._.Out." localSheetId="3" hidden="1">{#N/A,#N/A,FALSE,"General Assumptions";#N/A,#N/A,FALSE,"Accounts";#N/A,#N/A,FALSE,"OperatingAssumptions";#N/A,#N/A,FALSE,"Cashflow";#N/A,#N/A,FALSE,"Debt";#N/A,#N/A,FALSE,"Ops Summary";#N/A,#N/A,FALSE,"Summary"}</definedName>
    <definedName name="wrn.Short._.Form._.Print._.Out." hidden="1">{#N/A,#N/A,FALSE,"General Assumptions";#N/A,#N/A,FALSE,"Accounts";#N/A,#N/A,FALSE,"OperatingAssumptions";#N/A,#N/A,FALSE,"Cashflow";#N/A,#N/A,FALSE,"Debt";#N/A,#N/A,FALSE,"Ops Summary";#N/A,#N/A,FALSE,"Summary"}</definedName>
    <definedName name="wrn.Shut_Down." localSheetId="3" hidden="1">{#N/A,#N/A,FALSE,"Shut-down"}</definedName>
    <definedName name="wrn.Shut_Down." hidden="1">{#N/A,#N/A,FALSE,"Shut-down"}</definedName>
    <definedName name="wrn.SKSCS1." localSheetId="3"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taffing." localSheetId="3" hidden="1">{#N/A,#N/A,FALSE,"Assessment";#N/A,#N/A,FALSE,"Staffing";#N/A,#N/A,FALSE,"Hires";#N/A,#N/A,FALSE,"Assumptions"}</definedName>
    <definedName name="wrn.Staffing." hidden="1">{#N/A,#N/A,FALSE,"Assessment";#N/A,#N/A,FALSE,"Staffing";#N/A,#N/A,FALSE,"Hires";#N/A,#N/A,FALSE,"Assumptions"}</definedName>
    <definedName name="wrn.Staffing1" localSheetId="3" hidden="1">{#N/A,#N/A,FALSE,"Assessment";#N/A,#N/A,FALSE,"Staffing";#N/A,#N/A,FALSE,"Hires";#N/A,#N/A,FALSE,"Assumptions"}</definedName>
    <definedName name="wrn.Staffing1" hidden="1">{#N/A,#N/A,FALSE,"Assessment";#N/A,#N/A,FALSE,"Staffing";#N/A,#N/A,FALSE,"Hires";#N/A,#N/A,FALSE,"Assumptions"}</definedName>
    <definedName name="wrn.Summary." localSheetId="3" hidden="1">{"Summary",#N/A,FALSE,"Summary"}</definedName>
    <definedName name="wrn.Summary." hidden="1">{"Summary",#N/A,FALSE,"Summary"}</definedName>
    <definedName name="wrn.SummaryPgs." localSheetId="3"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Tariff._.Analysis." localSheetId="3"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3"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emp." localSheetId="3" hidden="1">{"Side 1",#N/A,FALSE,"Hovedark";"Valuation",#N/A,FALSE,"Valuation";"Side 2",#N/A,FALSE,"Hovedark";"Cash Flow",#N/A,FALSE,"Hovedark";"Bidrag",#N/A,FALSE,"Bidrag"}</definedName>
    <definedName name="wrn.Temp." hidden="1">{"Side 1",#N/A,FALSE,"Hovedark";"Valuation",#N/A,FALSE,"Valuation";"Side 2",#N/A,FALSE,"Hovedark";"Cash Flow",#N/A,FALSE,"Hovedark";"Bidrag",#N/A,FALSE,"Bidrag"}</definedName>
    <definedName name="wrn.test." localSheetId="3" hidden="1">{"test2",#N/A,TRUE,"Prices"}</definedName>
    <definedName name="wrn.test." hidden="1">{"test2",#N/A,TRUE,"Prices"}</definedName>
    <definedName name="wrn.Total." localSheetId="3" hidden="1">{"BS total PS",#N/A,FALSE,"BUDGET";"PL Total PS",#N/A,FALSE,"BUDGET";"BS Summit",#N/A,FALSE,"BUDGET";"PL Summit",#N/A,FALSE,"BUDGET";"BS PS-2",#N/A,FALSE,"BUDGET";"PL PS -2",#N/A,FALSE,"BUDGET";"BS elims",#N/A,FALSE,"BUDGET";"PL Elims",#N/A,FALSE,"BUDGET"}</definedName>
    <definedName name="wrn.Total." hidden="1">{"BS total PS",#N/A,FALSE,"BUDGET";"PL Total PS",#N/A,FALSE,"BUDGET";"BS Summit",#N/A,FALSE,"BUDGET";"PL Summit",#N/A,FALSE,"BUDGET";"BS PS-2",#N/A,FALSE,"BUDGET";"PL PS -2",#N/A,FALSE,"BUDGET";"BS elims",#N/A,FALSE,"BUDGET";"PL Elims",#N/A,FALSE,"BUDGET"}</definedName>
    <definedName name="wrn.Total._.Informes." localSheetId="3"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al._.PS." localSheetId="3" hidden="1">{"BS Total PS",#N/A,FALSE,"BUDGET";"PL total PS",#N/A,FALSE,"BUDGET";"BS CPS Ark",#N/A,FALSE,"BUDGET";"PL CPS Ark",#N/A,FALSE,"BUDGET";"CPS G&amp;A",#N/A,FALSE,"BUDGET";"PL CPS G&amp;A",#N/A,FALSE,"BUDGET";"CPS elims",#N/A,FALSE,"BUDGET";"PL CPS Elims",#N/A,FALSE,"BUDGET"}</definedName>
    <definedName name="wrn.Total._.PS." hidden="1">{"BS Total PS",#N/A,FALSE,"BUDGET";"PL total PS",#N/A,FALSE,"BUDGET";"BS CPS Ark",#N/A,FALSE,"BUDGET";"PL CPS Ark",#N/A,FALSE,"BUDGET";"CPS G&amp;A",#N/A,FALSE,"BUDGET";"PL CPS G&amp;A",#N/A,FALSE,"BUDGET";"CPS elims",#N/A,FALSE,"BUDGET";"PL CPS Elims",#N/A,FALSE,"BUDGET"}</definedName>
    <definedName name="wrn.Tweety." localSheetId="3" hidden="1">{#N/A,#N/A,FALSE,"A&amp;E";#N/A,#N/A,FALSE,"HighTop";#N/A,#N/A,FALSE,"JG";#N/A,#N/A,FALSE,"RI";#N/A,#N/A,FALSE,"woHT";#N/A,#N/A,FALSE,"woHT&amp;JG"}</definedName>
    <definedName name="wrn.Tweety." hidden="1">{#N/A,#N/A,FALSE,"A&amp;E";#N/A,#N/A,FALSE,"HighTop";#N/A,#N/A,FALSE,"JG";#N/A,#N/A,FALSE,"RI";#N/A,#N/A,FALSE,"woHT";#N/A,#N/A,FALSE,"woHT&amp;JG"}</definedName>
    <definedName name="wrn.USW." localSheetId="3" hidden="1">{"IS",#N/A,FALSE,"IS";"RPTIS",#N/A,FALSE,"RPTIS";"STATS",#N/A,FALSE,"STATS";"BS",#N/A,FALSE,"BS"}</definedName>
    <definedName name="wrn.USW." hidden="1">{"IS",#N/A,FALSE,"IS";"RPTIS",#N/A,FALSE,"RPTIS";"STATS",#N/A,FALSE,"STATS";"BS",#N/A,FALSE,"BS"}</definedName>
    <definedName name="wrn.WorkingCapGermanGAAP2000_2009." localSheetId="3" hidden="1">{"WCGGAAP1",#N/A,FALSE,"P&amp;L G GAAP"}</definedName>
    <definedName name="wrn.WorkingCapGermanGAAP2000_2009." hidden="1">{"WCGGAAP1",#N/A,FALSE,"P&amp;L G GAAP"}</definedName>
    <definedName name="wrn.WorkingCapGermanGAAP2010_2019." localSheetId="3" hidden="1">{"WCGGAAP2",#N/A,FALSE,"P&amp;L G GAAP"}</definedName>
    <definedName name="wrn.WorkingCapGermanGAAP2010_2019." hidden="1">{"WCGGAAP2",#N/A,FALSE,"P&amp;L G GAAP"}</definedName>
    <definedName name="wrn.WorkingCapUSGAAP2000_2009." localSheetId="3" hidden="1">{"WCUSGAAP1",#N/A,FALSE,"P&amp;L US GAAP"}</definedName>
    <definedName name="wrn.WorkingCapUSGAAP2000_2009." hidden="1">{"WCUSGAAP1",#N/A,FALSE,"P&amp;L US GAAP"}</definedName>
    <definedName name="wrn.WorkingCapUSGAAP2010_2019." localSheetId="3" hidden="1">{"WCUSGAAP2",#N/A,FALSE,"P&amp;L US GAAP"}</definedName>
    <definedName name="wrn.WorkingCapUSGAAP2010_2019." hidden="1">{"WCUSGAAP2",#N/A,FALSE,"P&amp;L US GAAP"}</definedName>
    <definedName name="wrn.WSTS._.Trade._.Statistics." localSheetId="3" hidden="1">{#N/A,#N/A,FALSE,"Table of Contents";#N/A,#N/A,FALSE,"Overview";#N/A,#N/A,FALSE,"Data"}</definedName>
    <definedName name="wrn.WSTS._.Trade._.Statistics." hidden="1">{#N/A,#N/A,FALSE,"Table of Contents";#N/A,#N/A,FALSE,"Overview";#N/A,#N/A,FALSE,"Data"}</definedName>
    <definedName name="wrn.ylds." localSheetId="3" hidden="1">{#N/A,#N/A,FALSE,"F-YLDS";#N/A,#N/A,FALSE,"ASP";#N/A,#N/A,FALSE,"FRPRD"}</definedName>
    <definedName name="wrn.ylds." hidden="1">{#N/A,#N/A,FALSE,"F-YLDS";#N/A,#N/A,FALSE,"ASP";#N/A,#N/A,FALSE,"FRPRD"}</definedName>
    <definedName name="wrn2.All_Excl_depr." localSheetId="3"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s" localSheetId="3" hidden="1">{#N/A,#N/A,FALSE,"F-YLDS";#N/A,#N/A,FALSE,"ASP";#N/A,#N/A,FALSE,"FRPRD"}</definedName>
    <definedName name="ws" hidden="1">{#N/A,#N/A,FALSE,"F-YLDS";#N/A,#N/A,FALSE,"ASP";#N/A,#N/A,FALSE,"FRPRD"}</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3" hidden="1">{#N/A,#N/A,TRUE,"Allacciamenti 5 anni";#N/A,#N/A,TRUE,"Carico 5 anni";#N/A,#N/A,TRUE,"Qualità a) 5 anni";#N/A,#N/A,TRUE,"Qualità b) 5 anni";#N/A,#N/A,TRUE,"Impatto ambientale 5 anni";#N/A,#N/A,TRUE,"Adeg. tecnico 5 anni"}</definedName>
    <definedName name="www" hidden="1">{#N/A,#N/A,TRUE,"Allacciamenti 5 anni";#N/A,#N/A,TRUE,"Carico 5 anni";#N/A,#N/A,TRUE,"Qualità a) 5 anni";#N/A,#N/A,TRUE,"Qualità b) 5 anni";#N/A,#N/A,TRUE,"Impatto ambientale 5 anni";#N/A,#N/A,TRUE,"Adeg. tecnico 5 anni"}</definedName>
    <definedName name="wwwww" localSheetId="3" hidden="1">{#N/A,#N/A,TRUE,"Allacciamenti 5 anni";#N/A,#N/A,TRUE,"Carico 5 anni";#N/A,#N/A,TRUE,"Qualità a) 5 anni";#N/A,#N/A,TRUE,"Qualità b) 5 anni";#N/A,#N/A,TRUE,"Impatto ambientale 5 anni";#N/A,#N/A,TRUE,"Adeg. tecnico 5 anni"}</definedName>
    <definedName name="wwwww" hidden="1">{#N/A,#N/A,TRUE,"Allacciamenti 5 anni";#N/A,#N/A,TRUE,"Carico 5 anni";#N/A,#N/A,TRUE,"Qualità a) 5 anni";#N/A,#N/A,TRUE,"Qualità b) 5 anni";#N/A,#N/A,TRUE,"Impatto ambientale 5 anni";#N/A,#N/A,TRUE,"Adeg. tecnico 5 anni"}</definedName>
    <definedName name="x" hidden="1">#REF!</definedName>
    <definedName name="xs" localSheetId="3" hidden="1">{#N/A,#N/A,FALSE,"F-YLDS";#N/A,#N/A,FALSE,"ASP";#N/A,#N/A,FALSE,"FRPRD"}</definedName>
    <definedName name="xs" hidden="1">{#N/A,#N/A,FALSE,"F-YLDS";#N/A,#N/A,FALSE,"ASP";#N/A,#N/A,FALSE,"FRPRD"}</definedName>
    <definedName name="xxx" localSheetId="3" hidden="1">{"Area1",#N/A,TRUE,"Obiettivo";"Area2",#N/A,TRUE,"Dati per Direzione"}</definedName>
    <definedName name="xxx" hidden="1">{"Area1",#N/A,TRUE,"Obiettivo";"Area2",#N/A,TRUE,"Dati per Direzione"}</definedName>
    <definedName name="y" localSheetId="3" hidden="1">{#N/A,#N/A,FALSE,"F-YLDS";#N/A,#N/A,FALSE,"ASP";#N/A,#N/A,FALSE,"FRPRD"}</definedName>
    <definedName name="y" hidden="1">{#N/A,#N/A,FALSE,"F-YLDS";#N/A,#N/A,FALSE,"ASP";#N/A,#N/A,FALSE,"FRPRD"}</definedName>
    <definedName name="yh" localSheetId="3" hidden="1">{#N/A,#N/A,FALSE,"FRPRD"}</definedName>
    <definedName name="yh" hidden="1">{#N/A,#N/A,FALSE,"FRPRD"}</definedName>
    <definedName name="yui" localSheetId="3"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yy" localSheetId="3" hidden="1">{#N/A,#N/A,TRUE,"Allacciamenti 5 anni";#N/A,#N/A,TRUE,"Carico 5 anni";#N/A,#N/A,TRUE,"Qualità a) 5 anni";#N/A,#N/A,TRUE,"Qualità b) 5 anni";#N/A,#N/A,TRUE,"Impatto ambientale 5 anni";#N/A,#N/A,TRUE,"Adeg. tecnico 5 anni"}</definedName>
    <definedName name="yyy" hidden="1">{#N/A,#N/A,TRUE,"Allacciamenti 5 anni";#N/A,#N/A,TRUE,"Carico 5 anni";#N/A,#N/A,TRUE,"Qualità a) 5 anni";#N/A,#N/A,TRUE,"Qualità b) 5 anni";#N/A,#N/A,TRUE,"Impatto ambientale 5 anni";#N/A,#N/A,TRUE,"Adeg. tecnico 5 anni"}</definedName>
    <definedName name="yyyy"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yyyy" hidden="1">{TRUE,TRUE,-1.25,-15.5,604.5,369,FALSE,FALSE,TRUE,TRUE,0,1,83,1,38,4,5,4,TRUE,TRUE,3,TRUE,1,TRUE,75,"Swvu.inputs._.raw._.data.","ACwvu.inputs._.raw._.data.",#N/A,FALSE,FALSE,0.5,0.5,0.5,0.5,2,"&amp;F","&amp;A&amp;RPage &amp;P",FALSE,FALSE,FALSE,FALSE,1,60,#N/A,#N/A,"=R1C61:R53C89","=C1:C5",#N/A,#N/A,FALSE,FALSE,FALSE,1,600,600,FALSE,FALSE,TRUE,TRUE,TRUE}</definedName>
    <definedName name="yyyyyy" localSheetId="3" hidden="1">{#N/A,#N/A,TRUE,"Allacciamenti 5 anni";#N/A,#N/A,TRUE,"Carico 5 anni";#N/A,#N/A,TRUE,"Qualità a) 5 anni";#N/A,#N/A,TRUE,"Qualità b) 5 anni";#N/A,#N/A,TRUE,"Impatto ambientale 5 anni";#N/A,#N/A,TRUE,"Adeg. tecnico 5 anni"}</definedName>
    <definedName name="yyyyyy" hidden="1">{#N/A,#N/A,TRUE,"Allacciamenti 5 anni";#N/A,#N/A,TRUE,"Carico 5 anni";#N/A,#N/A,TRUE,"Qualità a) 5 anni";#N/A,#N/A,TRUE,"Qualità b) 5 anni";#N/A,#N/A,TRUE,"Impatto ambientale 5 anni";#N/A,#N/A,TRUE,"Adeg. tecnico 5 anni"}</definedName>
    <definedName name="Z_95CA964B_FE61_4806_A56D_28D36C7D5160_.wvu.Cols" localSheetId="7" hidden="1">'4-Presupuesto Total'!$T:$XFD</definedName>
    <definedName name="Z_95CA964B_FE61_4806_A56D_28D36C7D5160_.wvu.PrintArea" localSheetId="7" hidden="1">'4-Presupuesto Total'!$A$1:$F$48</definedName>
    <definedName name="Z_95CA964B_FE61_4806_A56D_28D36C7D5160_.wvu.Rows" localSheetId="7" hidden="1">'4-Presupuesto Total'!$154:$1048576</definedName>
    <definedName name="za" localSheetId="3" hidden="1">{#N/A,#N/A,FALSE,"F-YLDS";#N/A,#N/A,FALSE,"ASP";#N/A,#N/A,FALSE,"FRPRD"}</definedName>
    <definedName name="za" hidden="1">{#N/A,#N/A,FALSE,"F-YLDS";#N/A,#N/A,FALSE,"ASP";#N/A,#N/A,FALSE,"FRPRD"}</definedName>
    <definedName name="zz" localSheetId="3" hidden="1">{#N/A,#N/A,TRUE,"Allacciamenti 5 anni";#N/A,#N/A,TRUE,"Carico 5 anni";#N/A,#N/A,TRUE,"Qualità a) 5 anni";#N/A,#N/A,TRUE,"Qualità b) 5 anni";#N/A,#N/A,TRUE,"Impatto ambientale 5 anni";#N/A,#N/A,TRUE,"Adeg. tecnico 5 anni"}</definedName>
    <definedName name="zz" hidden="1">{#N/A,#N/A,TRUE,"Allacciamenti 5 anni";#N/A,#N/A,TRUE,"Carico 5 anni";#N/A,#N/A,TRUE,"Qualità a) 5 anni";#N/A,#N/A,TRUE,"Qualità b) 5 anni";#N/A,#N/A,TRUE,"Impatto ambientale 5 anni";#N/A,#N/A,TRUE,"Adeg. tecnico 5 anni"}</definedName>
    <definedName name="zzz" localSheetId="3" hidden="1">{#N/A,#N/A,TRUE,"Allacciamenti 5 anni";#N/A,#N/A,TRUE,"Carico 5 anni";#N/A,#N/A,TRUE,"Qualità a) 5 anni";#N/A,#N/A,TRUE,"Qualità b) 5 anni";#N/A,#N/A,TRUE,"Impatto ambientale 5 anni";#N/A,#N/A,TRUE,"Adeg. tecnico 5 anni"}</definedName>
    <definedName name="zzz" hidden="1">{#N/A,#N/A,TRUE,"Allacciamenti 5 anni";#N/A,#N/A,TRUE,"Carico 5 anni";#N/A,#N/A,TRUE,"Qualità a) 5 anni";#N/A,#N/A,TRUE,"Qualità b) 5 anni";#N/A,#N/A,TRUE,"Impatto ambientale 5 anni";#N/A,#N/A,TRUE,"Adeg. tecnico 5 anni"}</definedName>
    <definedName name="zzzz" localSheetId="3" hidden="1">{#N/A,#N/A,TRUE,"Allacciamenti 5 anni";#N/A,#N/A,TRUE,"Carico 5 anni";#N/A,#N/A,TRUE,"Qualità a) 5 anni";#N/A,#N/A,TRUE,"Qualità b) 5 anni";#N/A,#N/A,TRUE,"Impatto ambientale 5 anni";#N/A,#N/A,TRUE,"Adeg. tecnico 5 anni"}</definedName>
    <definedName name="zzzz" hidden="1">{#N/A,#N/A,TRUE,"Allacciamenti 5 anni";#N/A,#N/A,TRUE,"Carico 5 anni";#N/A,#N/A,TRUE,"Qualità a) 5 anni";#N/A,#N/A,TRUE,"Qualità b) 5 anni";#N/A,#N/A,TRUE,"Impatto ambientale 5 anni";#N/A,#N/A,TRUE,"Adeg. tecnico 5 anni"}</definedName>
    <definedName name="zzzzz" localSheetId="3" hidden="1">{#N/A,#N/A,TRUE,"Allacciamenti 5 anni";#N/A,#N/A,TRUE,"Carico 5 anni";#N/A,#N/A,TRUE,"Qualità a) 5 anni";#N/A,#N/A,TRUE,"Qualità b) 5 anni";#N/A,#N/A,TRUE,"Impatto ambientale 5 anni";#N/A,#N/A,TRUE,"Adeg. tecnico 5 anni"}</definedName>
    <definedName name="zzzzz" hidden="1">{#N/A,#N/A,TRUE,"Allacciamenti 5 anni";#N/A,#N/A,TRUE,"Carico 5 anni";#N/A,#N/A,TRUE,"Qualità a) 5 anni";#N/A,#N/A,TRUE,"Qualità b) 5 anni";#N/A,#N/A,TRUE,"Impatto ambientale 5 anni";#N/A,#N/A,TRUE,"Adeg. tecnico 5 anni"}</definedName>
  </definedNames>
  <calcPr calcId="191029"/>
  <customWorkbookViews>
    <customWorkbookView name="Teresa Arribas - Vista personalizada" guid="{95CA964B-FE61-4806-A56D-28D36C7D5160}" mergeInterval="0" personalView="1" maximized="1" xWindow="-8" yWindow="-8" windowWidth="1936" windowHeight="1056" tabRatio="795" activeSheetId="3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32" l="1"/>
  <c r="G19" i="131"/>
  <c r="G19" i="130"/>
  <c r="G19" i="129"/>
  <c r="F49" i="124"/>
  <c r="F47" i="124" s="1"/>
  <c r="J49" i="124"/>
  <c r="J47" i="124"/>
  <c r="D26" i="125"/>
  <c r="N25" i="123"/>
  <c r="N20" i="123"/>
  <c r="E20" i="123"/>
  <c r="G41" i="124"/>
  <c r="L41" i="124"/>
  <c r="M41" i="124"/>
  <c r="M39" i="124"/>
  <c r="M36" i="124"/>
  <c r="M37" i="124"/>
  <c r="D32" i="124"/>
  <c r="K41" i="124"/>
  <c r="J41" i="124"/>
  <c r="I41" i="124"/>
  <c r="H41" i="124"/>
  <c r="F41" i="124"/>
  <c r="E41" i="124"/>
  <c r="O19" i="123" l="1"/>
  <c r="BK31" i="125"/>
  <c r="BK26" i="125"/>
  <c r="BL20" i="125"/>
  <c r="BL19" i="125"/>
  <c r="BK32" i="125"/>
  <c r="C25" i="60"/>
  <c r="C24" i="60"/>
  <c r="C23" i="60"/>
  <c r="C22" i="60"/>
  <c r="D16" i="125"/>
  <c r="G21" i="60" l="1"/>
  <c r="E21" i="60"/>
  <c r="E20" i="132"/>
  <c r="E20" i="131"/>
  <c r="E20" i="130"/>
  <c r="E20" i="129"/>
  <c r="F19" i="78" l="1"/>
  <c r="D28" i="124"/>
  <c r="D27" i="124" s="1"/>
  <c r="D36" i="124" s="1"/>
  <c r="E28" i="124"/>
  <c r="F28" i="124"/>
  <c r="D29" i="124"/>
  <c r="E29" i="124"/>
  <c r="F29" i="124"/>
  <c r="D30" i="124"/>
  <c r="E30" i="124"/>
  <c r="F30" i="124"/>
  <c r="D31" i="124"/>
  <c r="E31" i="124"/>
  <c r="E27" i="124" s="1"/>
  <c r="E36" i="124" s="1"/>
  <c r="E37" i="124" s="1"/>
  <c r="E39" i="124" s="1"/>
  <c r="F31" i="124"/>
  <c r="D33" i="124"/>
  <c r="E33" i="124"/>
  <c r="F33" i="124"/>
  <c r="D34" i="124"/>
  <c r="E34" i="124"/>
  <c r="F34" i="124"/>
  <c r="D35" i="124"/>
  <c r="E35" i="124"/>
  <c r="E32" i="124" s="1"/>
  <c r="F35" i="124"/>
  <c r="F32" i="124" s="1"/>
  <c r="D26" i="124"/>
  <c r="E26" i="124"/>
  <c r="F26" i="124"/>
  <c r="E33" i="123"/>
  <c r="F33" i="123"/>
  <c r="G33" i="123"/>
  <c r="E26" i="123"/>
  <c r="E25" i="123" s="1"/>
  <c r="F26" i="123"/>
  <c r="F25" i="123" s="1"/>
  <c r="G26" i="123"/>
  <c r="F20" i="123"/>
  <c r="G20" i="123"/>
  <c r="BL21" i="125"/>
  <c r="BL22" i="125"/>
  <c r="BL23" i="125"/>
  <c r="BL24" i="125"/>
  <c r="BL25" i="125"/>
  <c r="BL27" i="125"/>
  <c r="BL28" i="125"/>
  <c r="BL29" i="125"/>
  <c r="BL30" i="125"/>
  <c r="BL33" i="125"/>
  <c r="BL34" i="125"/>
  <c r="BL35" i="125"/>
  <c r="BL36" i="125"/>
  <c r="BL37" i="125"/>
  <c r="BL38" i="125"/>
  <c r="BL40" i="125"/>
  <c r="BL41" i="125"/>
  <c r="BL42" i="125"/>
  <c r="BL43" i="125"/>
  <c r="BL44" i="125"/>
  <c r="BL45" i="125"/>
  <c r="AS28" i="124"/>
  <c r="AT28" i="124"/>
  <c r="AU28" i="124"/>
  <c r="AV28" i="124"/>
  <c r="AW28" i="124"/>
  <c r="AX28" i="124"/>
  <c r="AY28" i="124"/>
  <c r="AZ28" i="124"/>
  <c r="BA28" i="124"/>
  <c r="BB28" i="124"/>
  <c r="BC28" i="124"/>
  <c r="BD28" i="124"/>
  <c r="BE28" i="124"/>
  <c r="BF28" i="124"/>
  <c r="BG28" i="124"/>
  <c r="BH28" i="124"/>
  <c r="BI28" i="124"/>
  <c r="BJ28" i="124"/>
  <c r="BK28" i="124"/>
  <c r="BL28" i="124"/>
  <c r="BM28" i="124"/>
  <c r="BN28" i="124"/>
  <c r="BO28" i="124"/>
  <c r="BP28" i="124"/>
  <c r="BQ28" i="124"/>
  <c r="BR28" i="124"/>
  <c r="BS28" i="124"/>
  <c r="BT28" i="124"/>
  <c r="BU28" i="124"/>
  <c r="AS29" i="124"/>
  <c r="AT29" i="124"/>
  <c r="AU29" i="124"/>
  <c r="AV29" i="124"/>
  <c r="AW29" i="124"/>
  <c r="AX29" i="124"/>
  <c r="AY29" i="124"/>
  <c r="AZ29" i="124"/>
  <c r="BA29" i="124"/>
  <c r="BB29" i="124"/>
  <c r="BC29" i="124"/>
  <c r="BD29" i="124"/>
  <c r="BE29" i="124"/>
  <c r="BF29" i="124"/>
  <c r="BG29" i="124"/>
  <c r="BH29" i="124"/>
  <c r="BI29" i="124"/>
  <c r="BJ29" i="124"/>
  <c r="BK29" i="124"/>
  <c r="BL29" i="124"/>
  <c r="BM29" i="124"/>
  <c r="BN29" i="124"/>
  <c r="BO29" i="124"/>
  <c r="BP29" i="124"/>
  <c r="BQ29" i="124"/>
  <c r="BR29" i="124"/>
  <c r="BS29" i="124"/>
  <c r="BT29" i="124"/>
  <c r="BU29" i="124"/>
  <c r="AS30" i="124"/>
  <c r="AT30" i="124"/>
  <c r="AU30" i="124"/>
  <c r="AV30" i="124"/>
  <c r="AW30" i="124"/>
  <c r="AX30" i="124"/>
  <c r="AY30" i="124"/>
  <c r="AZ30" i="124"/>
  <c r="BA30" i="124"/>
  <c r="BB30" i="124"/>
  <c r="BC30" i="124"/>
  <c r="BD30" i="124"/>
  <c r="BE30" i="124"/>
  <c r="BF30" i="124"/>
  <c r="BG30" i="124"/>
  <c r="BH30" i="124"/>
  <c r="BI30" i="124"/>
  <c r="BJ30" i="124"/>
  <c r="BK30" i="124"/>
  <c r="BL30" i="124"/>
  <c r="BM30" i="124"/>
  <c r="BN30" i="124"/>
  <c r="BO30" i="124"/>
  <c r="BP30" i="124"/>
  <c r="BQ30" i="124"/>
  <c r="BR30" i="124"/>
  <c r="BS30" i="124"/>
  <c r="BT30" i="124"/>
  <c r="BU30" i="124"/>
  <c r="AS31" i="124"/>
  <c r="AT31" i="124"/>
  <c r="AU31" i="124"/>
  <c r="AV31" i="124"/>
  <c r="AW31" i="124"/>
  <c r="AX31" i="124"/>
  <c r="AY31" i="124"/>
  <c r="AZ31" i="124"/>
  <c r="BA31" i="124"/>
  <c r="BB31" i="124"/>
  <c r="BC31" i="124"/>
  <c r="BD31" i="124"/>
  <c r="BE31" i="124"/>
  <c r="BF31" i="124"/>
  <c r="BG31" i="124"/>
  <c r="BH31" i="124"/>
  <c r="BI31" i="124"/>
  <c r="BJ31" i="124"/>
  <c r="BK31" i="124"/>
  <c r="BL31" i="124"/>
  <c r="BM31" i="124"/>
  <c r="BN31" i="124"/>
  <c r="BO31" i="124"/>
  <c r="BP31" i="124"/>
  <c r="BQ31" i="124"/>
  <c r="BR31" i="124"/>
  <c r="BS31" i="124"/>
  <c r="BT31" i="124"/>
  <c r="BU31" i="124"/>
  <c r="AS35" i="124"/>
  <c r="AT35" i="124"/>
  <c r="AU35" i="124"/>
  <c r="AV35" i="124"/>
  <c r="AW35" i="124"/>
  <c r="AX35" i="124"/>
  <c r="AY35" i="124"/>
  <c r="AZ35" i="124"/>
  <c r="BA35" i="124"/>
  <c r="BB35" i="124"/>
  <c r="BC35" i="124"/>
  <c r="BD35" i="124"/>
  <c r="BE35" i="124"/>
  <c r="BF35" i="124"/>
  <c r="BG35" i="124"/>
  <c r="BH35" i="124"/>
  <c r="BI35" i="124"/>
  <c r="BJ35" i="124"/>
  <c r="BK35" i="124"/>
  <c r="BL35" i="124"/>
  <c r="BM35" i="124"/>
  <c r="BN35" i="124"/>
  <c r="BO35" i="124"/>
  <c r="BP35" i="124"/>
  <c r="BQ35" i="124"/>
  <c r="BR35" i="124"/>
  <c r="BS35" i="124"/>
  <c r="BT35" i="124"/>
  <c r="BU35" i="124"/>
  <c r="AR28" i="124"/>
  <c r="AR29" i="124"/>
  <c r="AR30" i="124"/>
  <c r="AR31" i="124"/>
  <c r="AR35" i="124"/>
  <c r="AS19" i="124"/>
  <c r="AT19" i="124"/>
  <c r="AU19" i="124"/>
  <c r="AV19" i="124"/>
  <c r="AW19" i="124"/>
  <c r="AX19" i="124"/>
  <c r="AY19" i="124"/>
  <c r="AZ19" i="124"/>
  <c r="BA19" i="124"/>
  <c r="BB19" i="124"/>
  <c r="BC19" i="124"/>
  <c r="BD19" i="124"/>
  <c r="BE19" i="124"/>
  <c r="BF19" i="124"/>
  <c r="BG19" i="124"/>
  <c r="BH19" i="124"/>
  <c r="BI19" i="124"/>
  <c r="BJ19" i="124"/>
  <c r="BK19" i="124"/>
  <c r="BL19" i="124"/>
  <c r="BM19" i="124"/>
  <c r="BN19" i="124"/>
  <c r="BO19" i="124"/>
  <c r="BP19" i="124"/>
  <c r="BQ19" i="124"/>
  <c r="BR19" i="124"/>
  <c r="BS19" i="124"/>
  <c r="BT19" i="124"/>
  <c r="BU19" i="124"/>
  <c r="AS20" i="124"/>
  <c r="AT20" i="124"/>
  <c r="AU20" i="124"/>
  <c r="AV20" i="124"/>
  <c r="AW20" i="124"/>
  <c r="AX20" i="124"/>
  <c r="AY20" i="124"/>
  <c r="AZ20" i="124"/>
  <c r="BA20" i="124"/>
  <c r="BB20" i="124"/>
  <c r="BC20" i="124"/>
  <c r="BD20" i="124"/>
  <c r="BE20" i="124"/>
  <c r="BF20" i="124"/>
  <c r="BG20" i="124"/>
  <c r="BH20" i="124"/>
  <c r="BI20" i="124"/>
  <c r="BJ20" i="124"/>
  <c r="BK20" i="124"/>
  <c r="BL20" i="124"/>
  <c r="BM20" i="124"/>
  <c r="BN20" i="124"/>
  <c r="BO20" i="124"/>
  <c r="BP20" i="124"/>
  <c r="BQ20" i="124"/>
  <c r="BR20" i="124"/>
  <c r="BS20" i="124"/>
  <c r="BT20" i="124"/>
  <c r="BU20" i="124"/>
  <c r="AS21" i="124"/>
  <c r="AT21" i="124"/>
  <c r="AU21" i="124"/>
  <c r="AV21" i="124"/>
  <c r="AW21" i="124"/>
  <c r="AX21" i="124"/>
  <c r="AY21" i="124"/>
  <c r="AZ21" i="124"/>
  <c r="BA21" i="124"/>
  <c r="BB21" i="124"/>
  <c r="BC21" i="124"/>
  <c r="BD21" i="124"/>
  <c r="BE21" i="124"/>
  <c r="BF21" i="124"/>
  <c r="BG21" i="124"/>
  <c r="BH21" i="124"/>
  <c r="BI21" i="124"/>
  <c r="BJ21" i="124"/>
  <c r="BK21" i="124"/>
  <c r="BL21" i="124"/>
  <c r="BM21" i="124"/>
  <c r="BN21" i="124"/>
  <c r="BO21" i="124"/>
  <c r="BP21" i="124"/>
  <c r="BQ21" i="124"/>
  <c r="BR21" i="124"/>
  <c r="BS21" i="124"/>
  <c r="BT21" i="124"/>
  <c r="BU21" i="124"/>
  <c r="AS22" i="124"/>
  <c r="AT22" i="124"/>
  <c r="AU22" i="124"/>
  <c r="AV22" i="124"/>
  <c r="AW22" i="124"/>
  <c r="AX22" i="124"/>
  <c r="AY22" i="124"/>
  <c r="AZ22" i="124"/>
  <c r="BA22" i="124"/>
  <c r="BB22" i="124"/>
  <c r="BC22" i="124"/>
  <c r="BD22" i="124"/>
  <c r="BE22" i="124"/>
  <c r="BF22" i="124"/>
  <c r="BG22" i="124"/>
  <c r="BH22" i="124"/>
  <c r="BI22" i="124"/>
  <c r="BJ22" i="124"/>
  <c r="BK22" i="124"/>
  <c r="BL22" i="124"/>
  <c r="BM22" i="124"/>
  <c r="BN22" i="124"/>
  <c r="BO22" i="124"/>
  <c r="BP22" i="124"/>
  <c r="BQ22" i="124"/>
  <c r="BR22" i="124"/>
  <c r="BS22" i="124"/>
  <c r="BT22" i="124"/>
  <c r="BU22" i="124"/>
  <c r="AS23" i="124"/>
  <c r="AT23" i="124"/>
  <c r="AU23" i="124"/>
  <c r="AV23" i="124"/>
  <c r="AW23" i="124"/>
  <c r="AX23" i="124"/>
  <c r="AY23" i="124"/>
  <c r="AZ23" i="124"/>
  <c r="BA23" i="124"/>
  <c r="BB23" i="124"/>
  <c r="BC23" i="124"/>
  <c r="BD23" i="124"/>
  <c r="BE23" i="124"/>
  <c r="BF23" i="124"/>
  <c r="BG23" i="124"/>
  <c r="BH23" i="124"/>
  <c r="BI23" i="124"/>
  <c r="BJ23" i="124"/>
  <c r="BK23" i="124"/>
  <c r="BL23" i="124"/>
  <c r="BM23" i="124"/>
  <c r="BN23" i="124"/>
  <c r="BO23" i="124"/>
  <c r="BP23" i="124"/>
  <c r="BQ23" i="124"/>
  <c r="BR23" i="124"/>
  <c r="BS23" i="124"/>
  <c r="BT23" i="124"/>
  <c r="BU23" i="124"/>
  <c r="AS24" i="124"/>
  <c r="AT24" i="124"/>
  <c r="AU24" i="124"/>
  <c r="AV24" i="124"/>
  <c r="AW24" i="124"/>
  <c r="AX24" i="124"/>
  <c r="AY24" i="124"/>
  <c r="AZ24" i="124"/>
  <c r="BA24" i="124"/>
  <c r="BB24" i="124"/>
  <c r="BC24" i="124"/>
  <c r="BD24" i="124"/>
  <c r="BE24" i="124"/>
  <c r="BF24" i="124"/>
  <c r="BG24" i="124"/>
  <c r="BH24" i="124"/>
  <c r="BI24" i="124"/>
  <c r="BJ24" i="124"/>
  <c r="BK24" i="124"/>
  <c r="BL24" i="124"/>
  <c r="BM24" i="124"/>
  <c r="BN24" i="124"/>
  <c r="BO24" i="124"/>
  <c r="BP24" i="124"/>
  <c r="BQ24" i="124"/>
  <c r="BR24" i="124"/>
  <c r="BS24" i="124"/>
  <c r="BT24" i="124"/>
  <c r="BU24" i="124"/>
  <c r="AS25" i="124"/>
  <c r="AT25" i="124"/>
  <c r="AU25" i="124"/>
  <c r="AV25" i="124"/>
  <c r="AW25" i="124"/>
  <c r="AX25" i="124"/>
  <c r="AY25" i="124"/>
  <c r="AZ25" i="124"/>
  <c r="BA25" i="124"/>
  <c r="BB25" i="124"/>
  <c r="BC25" i="124"/>
  <c r="BD25" i="124"/>
  <c r="BE25" i="124"/>
  <c r="BF25" i="124"/>
  <c r="BG25" i="124"/>
  <c r="BH25" i="124"/>
  <c r="BI25" i="124"/>
  <c r="BJ25" i="124"/>
  <c r="BK25" i="124"/>
  <c r="BL25" i="124"/>
  <c r="BM25" i="124"/>
  <c r="BN25" i="124"/>
  <c r="BO25" i="124"/>
  <c r="BP25" i="124"/>
  <c r="BQ25" i="124"/>
  <c r="BR25" i="124"/>
  <c r="BS25" i="124"/>
  <c r="BT25" i="124"/>
  <c r="BU25" i="124"/>
  <c r="AR20" i="124"/>
  <c r="AR21" i="124"/>
  <c r="AR22" i="124"/>
  <c r="AR23" i="124"/>
  <c r="AR24" i="124"/>
  <c r="AR25" i="124"/>
  <c r="AR19" i="124"/>
  <c r="F19" i="132" l="1"/>
  <c r="F19" i="130"/>
  <c r="F19" i="131"/>
  <c r="F19" i="129"/>
  <c r="F27" i="124"/>
  <c r="F36" i="124" s="1"/>
  <c r="F37" i="124" s="1"/>
  <c r="F39" i="124" s="1"/>
  <c r="D37" i="124"/>
  <c r="D39" i="124" s="1"/>
  <c r="D41" i="124"/>
  <c r="BB27" i="124"/>
  <c r="BK27" i="124"/>
  <c r="AY27" i="124"/>
  <c r="BJ27" i="124"/>
  <c r="AX27" i="124"/>
  <c r="BD27" i="124"/>
  <c r="BI27" i="124"/>
  <c r="AW27" i="124"/>
  <c r="BC27" i="124"/>
  <c r="BU27" i="124"/>
  <c r="BP27" i="124"/>
  <c r="BO27" i="124"/>
  <c r="BN27" i="124"/>
  <c r="BH27" i="124"/>
  <c r="BR27" i="124"/>
  <c r="BQ27" i="124"/>
  <c r="BE27" i="124"/>
  <c r="AS27" i="124"/>
  <c r="BT27" i="124"/>
  <c r="BS27" i="124"/>
  <c r="AT27" i="124"/>
  <c r="BG27" i="124"/>
  <c r="BF27" i="124"/>
  <c r="AR27" i="124"/>
  <c r="AV27" i="124"/>
  <c r="AU27" i="124"/>
  <c r="BM27" i="124"/>
  <c r="BA27" i="124"/>
  <c r="BL27" i="124"/>
  <c r="AZ27" i="124"/>
  <c r="G25" i="123"/>
  <c r="D40" i="124" l="1"/>
  <c r="E40" i="124" s="1"/>
  <c r="F40" i="124" s="1"/>
  <c r="AH39" i="125"/>
  <c r="AR34" i="124" s="1"/>
  <c r="AI39" i="125"/>
  <c r="AS34" i="124" s="1"/>
  <c r="AJ39" i="125"/>
  <c r="AT34" i="124" s="1"/>
  <c r="AK39" i="125"/>
  <c r="AU34" i="124" s="1"/>
  <c r="AL39" i="125"/>
  <c r="AV34" i="124" s="1"/>
  <c r="AM39" i="125"/>
  <c r="AW34" i="124" s="1"/>
  <c r="AN39" i="125"/>
  <c r="AX34" i="124" s="1"/>
  <c r="AO39" i="125"/>
  <c r="AY34" i="124" s="1"/>
  <c r="AP39" i="125"/>
  <c r="AZ34" i="124" s="1"/>
  <c r="AQ39" i="125"/>
  <c r="BA34" i="124" s="1"/>
  <c r="AR39" i="125"/>
  <c r="BB34" i="124" s="1"/>
  <c r="BB32" i="124" s="1"/>
  <c r="BB36" i="124" s="1"/>
  <c r="BB37" i="124" s="1"/>
  <c r="BB39" i="124" s="1"/>
  <c r="AS39" i="125"/>
  <c r="BC34" i="124" s="1"/>
  <c r="AT39" i="125"/>
  <c r="BD34" i="124" s="1"/>
  <c r="AU39" i="125"/>
  <c r="BE34" i="124" s="1"/>
  <c r="AV39" i="125"/>
  <c r="BF34" i="124" s="1"/>
  <c r="AW39" i="125"/>
  <c r="BG34" i="124" s="1"/>
  <c r="AX39" i="125"/>
  <c r="BH34" i="124" s="1"/>
  <c r="AY39" i="125"/>
  <c r="BI34" i="124" s="1"/>
  <c r="AZ39" i="125"/>
  <c r="BJ34" i="124" s="1"/>
  <c r="BA39" i="125"/>
  <c r="BK34" i="124" s="1"/>
  <c r="BB39" i="125"/>
  <c r="BL34" i="124" s="1"/>
  <c r="BC39" i="125"/>
  <c r="BD39" i="125"/>
  <c r="BN34" i="124" s="1"/>
  <c r="BE39" i="125"/>
  <c r="BO34" i="124" s="1"/>
  <c r="BF39" i="125"/>
  <c r="BP34" i="124" s="1"/>
  <c r="BG39" i="125"/>
  <c r="BQ34" i="124" s="1"/>
  <c r="BH39" i="125"/>
  <c r="BR34" i="124" s="1"/>
  <c r="BI39" i="125"/>
  <c r="BS34" i="124" s="1"/>
  <c r="BJ39" i="125"/>
  <c r="BT34" i="124" s="1"/>
  <c r="BK39" i="125"/>
  <c r="AH32" i="125"/>
  <c r="AR33" i="124" s="1"/>
  <c r="AI32" i="125"/>
  <c r="AS33" i="124" s="1"/>
  <c r="AJ32" i="125"/>
  <c r="AT33" i="124" s="1"/>
  <c r="AK32" i="125"/>
  <c r="AU33" i="124" s="1"/>
  <c r="AL32" i="125"/>
  <c r="AV33" i="124" s="1"/>
  <c r="AM32" i="125"/>
  <c r="AW33" i="124" s="1"/>
  <c r="AN32" i="125"/>
  <c r="AX33" i="124" s="1"/>
  <c r="AO32" i="125"/>
  <c r="AY33" i="124" s="1"/>
  <c r="AP32" i="125"/>
  <c r="AZ33" i="124" s="1"/>
  <c r="AQ32" i="125"/>
  <c r="BA33" i="124" s="1"/>
  <c r="AR32" i="125"/>
  <c r="BB33" i="124" s="1"/>
  <c r="AS32" i="125"/>
  <c r="BC33" i="124" s="1"/>
  <c r="AT32" i="125"/>
  <c r="BD33" i="124" s="1"/>
  <c r="AU32" i="125"/>
  <c r="BE33" i="124" s="1"/>
  <c r="AV32" i="125"/>
  <c r="BF33" i="124" s="1"/>
  <c r="AW32" i="125"/>
  <c r="BG33" i="124" s="1"/>
  <c r="AX32" i="125"/>
  <c r="BH33" i="124" s="1"/>
  <c r="AY32" i="125"/>
  <c r="BI33" i="124" s="1"/>
  <c r="AZ32" i="125"/>
  <c r="BJ33" i="124" s="1"/>
  <c r="BA32" i="125"/>
  <c r="BK33" i="124" s="1"/>
  <c r="BB32" i="125"/>
  <c r="BL33" i="124" s="1"/>
  <c r="BC32" i="125"/>
  <c r="BM33" i="124" s="1"/>
  <c r="BD32" i="125"/>
  <c r="BN33" i="124" s="1"/>
  <c r="BE32" i="125"/>
  <c r="BO33" i="124" s="1"/>
  <c r="BF32" i="125"/>
  <c r="BP33" i="124" s="1"/>
  <c r="BG32" i="125"/>
  <c r="BQ33" i="124" s="1"/>
  <c r="BH32" i="125"/>
  <c r="BR33" i="124" s="1"/>
  <c r="BI32" i="125"/>
  <c r="BS33" i="124" s="1"/>
  <c r="BJ32" i="125"/>
  <c r="BT33" i="124" s="1"/>
  <c r="AG26" i="125"/>
  <c r="AH26" i="125"/>
  <c r="AI26" i="125"/>
  <c r="AJ26" i="125"/>
  <c r="AK26" i="125"/>
  <c r="AL26" i="125"/>
  <c r="AM26" i="125"/>
  <c r="AN26" i="125"/>
  <c r="AO26" i="125"/>
  <c r="AP26" i="125"/>
  <c r="AQ26" i="125"/>
  <c r="AR26" i="125"/>
  <c r="AS26" i="125"/>
  <c r="AT26" i="125"/>
  <c r="AU26" i="125"/>
  <c r="AV26" i="125"/>
  <c r="AW26" i="125"/>
  <c r="AX26" i="125"/>
  <c r="AY26" i="125"/>
  <c r="AZ26" i="125"/>
  <c r="BA26" i="125"/>
  <c r="BB26" i="125"/>
  <c r="BC26" i="125"/>
  <c r="BD26" i="125"/>
  <c r="BE26" i="125"/>
  <c r="BF26" i="125"/>
  <c r="BG26" i="125"/>
  <c r="BH26" i="125"/>
  <c r="BI26" i="125"/>
  <c r="BJ26" i="125"/>
  <c r="AQ31" i="125" l="1"/>
  <c r="AP31" i="125"/>
  <c r="AM31" i="125"/>
  <c r="AJ31" i="125"/>
  <c r="BN32" i="124"/>
  <c r="BN36" i="124" s="1"/>
  <c r="BN37" i="124" s="1"/>
  <c r="BN39" i="124" s="1"/>
  <c r="AN31" i="125"/>
  <c r="AH31" i="125"/>
  <c r="AZ31" i="125"/>
  <c r="AW31" i="125"/>
  <c r="AK31" i="125"/>
  <c r="BA32" i="124"/>
  <c r="BA36" i="124" s="1"/>
  <c r="BA37" i="124" s="1"/>
  <c r="BA39" i="124" s="1"/>
  <c r="BL32" i="124"/>
  <c r="BL36" i="124" s="1"/>
  <c r="BL37" i="124" s="1"/>
  <c r="BL39" i="124" s="1"/>
  <c r="AZ32" i="124"/>
  <c r="AZ36" i="124" s="1"/>
  <c r="AZ37" i="124" s="1"/>
  <c r="AZ39" i="124" s="1"/>
  <c r="BK32" i="124"/>
  <c r="BK36" i="124" s="1"/>
  <c r="BK37" i="124" s="1"/>
  <c r="BK39" i="124" s="1"/>
  <c r="AY32" i="124"/>
  <c r="AY36" i="124" s="1"/>
  <c r="AY37" i="124" s="1"/>
  <c r="AY39" i="124" s="1"/>
  <c r="BJ32" i="124"/>
  <c r="BJ36" i="124" s="1"/>
  <c r="BJ37" i="124" s="1"/>
  <c r="BJ39" i="124" s="1"/>
  <c r="AX32" i="124"/>
  <c r="AX36" i="124" s="1"/>
  <c r="AX37" i="124" s="1"/>
  <c r="AX39" i="124" s="1"/>
  <c r="BI32" i="124"/>
  <c r="BI36" i="124" s="1"/>
  <c r="BI37" i="124" s="1"/>
  <c r="BI39" i="124" s="1"/>
  <c r="AW32" i="124"/>
  <c r="AW36" i="124" s="1"/>
  <c r="AW37" i="124" s="1"/>
  <c r="AW39" i="124" s="1"/>
  <c r="BT32" i="124"/>
  <c r="BT36" i="124" s="1"/>
  <c r="BT37" i="124" s="1"/>
  <c r="BT39" i="124" s="1"/>
  <c r="BH32" i="124"/>
  <c r="BH36" i="124" s="1"/>
  <c r="BH37" i="124" s="1"/>
  <c r="BH39" i="124" s="1"/>
  <c r="AV32" i="124"/>
  <c r="AV36" i="124" s="1"/>
  <c r="AV37" i="124" s="1"/>
  <c r="AV39" i="124" s="1"/>
  <c r="BS32" i="124"/>
  <c r="BS36" i="124" s="1"/>
  <c r="BS37" i="124" s="1"/>
  <c r="BS39" i="124" s="1"/>
  <c r="BG32" i="124"/>
  <c r="BG36" i="124" s="1"/>
  <c r="BG37" i="124" s="1"/>
  <c r="BG39" i="124" s="1"/>
  <c r="AU32" i="124"/>
  <c r="AU36" i="124" s="1"/>
  <c r="AU37" i="124" s="1"/>
  <c r="AU39" i="124" s="1"/>
  <c r="BR32" i="124"/>
  <c r="BR36" i="124" s="1"/>
  <c r="BR37" i="124" s="1"/>
  <c r="BR39" i="124" s="1"/>
  <c r="BF32" i="124"/>
  <c r="BF36" i="124" s="1"/>
  <c r="BF37" i="124" s="1"/>
  <c r="BF39" i="124" s="1"/>
  <c r="AT32" i="124"/>
  <c r="AT36" i="124" s="1"/>
  <c r="AT37" i="124" s="1"/>
  <c r="AT39" i="124" s="1"/>
  <c r="BQ32" i="124"/>
  <c r="BQ36" i="124" s="1"/>
  <c r="BQ37" i="124" s="1"/>
  <c r="BQ39" i="124" s="1"/>
  <c r="BE32" i="124"/>
  <c r="BE36" i="124" s="1"/>
  <c r="BE37" i="124" s="1"/>
  <c r="BE39" i="124" s="1"/>
  <c r="AS32" i="124"/>
  <c r="AS36" i="124" s="1"/>
  <c r="AS37" i="124" s="1"/>
  <c r="AS39" i="124" s="1"/>
  <c r="AL31" i="125"/>
  <c r="AI31" i="125"/>
  <c r="BP32" i="124"/>
  <c r="BP36" i="124" s="1"/>
  <c r="BP37" i="124" s="1"/>
  <c r="BP39" i="124" s="1"/>
  <c r="BD32" i="124"/>
  <c r="BD36" i="124" s="1"/>
  <c r="BD37" i="124" s="1"/>
  <c r="BD39" i="124" s="1"/>
  <c r="AR32" i="124"/>
  <c r="AR36" i="124" s="1"/>
  <c r="AR37" i="124" s="1"/>
  <c r="AR39" i="124" s="1"/>
  <c r="BG31" i="125"/>
  <c r="BA31" i="125"/>
  <c r="BO32" i="124"/>
  <c r="BO36" i="124" s="1"/>
  <c r="BO37" i="124" s="1"/>
  <c r="BO39" i="124" s="1"/>
  <c r="BC32" i="124"/>
  <c r="BC36" i="124" s="1"/>
  <c r="BC37" i="124" s="1"/>
  <c r="BC39" i="124" s="1"/>
  <c r="BU33" i="124"/>
  <c r="AV31" i="125"/>
  <c r="AU31" i="125"/>
  <c r="BJ31" i="125"/>
  <c r="BI31" i="125"/>
  <c r="AT31" i="125"/>
  <c r="BH31" i="125"/>
  <c r="BC31" i="125"/>
  <c r="BM34" i="124"/>
  <c r="BM32" i="124" s="1"/>
  <c r="BM36" i="124" s="1"/>
  <c r="BM37" i="124" s="1"/>
  <c r="BM39" i="124" s="1"/>
  <c r="AY31" i="125"/>
  <c r="AX31" i="125"/>
  <c r="BF31" i="125"/>
  <c r="AO31" i="125"/>
  <c r="BB31" i="125"/>
  <c r="BU34" i="124"/>
  <c r="BE31" i="125"/>
  <c r="AS31" i="125"/>
  <c r="BD31" i="125"/>
  <c r="AR31" i="125"/>
  <c r="BU32" i="124" l="1"/>
  <c r="BU36" i="124" s="1"/>
  <c r="BU37" i="124" s="1"/>
  <c r="BU39" i="124" s="1"/>
  <c r="C21" i="124" l="1"/>
  <c r="C22" i="124"/>
  <c r="C23" i="124"/>
  <c r="C24" i="124"/>
  <c r="C25" i="124"/>
  <c r="C20" i="124"/>
  <c r="C19" i="124"/>
  <c r="G25" i="60" l="1"/>
  <c r="E25" i="60"/>
  <c r="G24" i="60"/>
  <c r="E24" i="60"/>
  <c r="G23" i="60"/>
  <c r="E23" i="60"/>
  <c r="G22" i="60"/>
  <c r="E22" i="60"/>
  <c r="D49" i="132"/>
  <c r="E49" i="132" s="1"/>
  <c r="F49" i="132" s="1"/>
  <c r="L43" i="60" s="1"/>
  <c r="D48" i="132"/>
  <c r="K42" i="60" s="1"/>
  <c r="D47" i="132"/>
  <c r="E47" i="132" s="1"/>
  <c r="D46" i="132"/>
  <c r="K40" i="60" s="1"/>
  <c r="D45" i="132"/>
  <c r="K39" i="60" s="1"/>
  <c r="D44" i="132"/>
  <c r="E44" i="132" s="1"/>
  <c r="F44" i="132" s="1"/>
  <c r="L38" i="60" s="1"/>
  <c r="D43" i="132"/>
  <c r="E43" i="132" s="1"/>
  <c r="F43" i="132" s="1"/>
  <c r="L37" i="60" s="1"/>
  <c r="D42" i="132"/>
  <c r="E42" i="132" s="1"/>
  <c r="D41" i="132"/>
  <c r="E41" i="132" s="1"/>
  <c r="F41" i="132" s="1"/>
  <c r="L35" i="60" s="1"/>
  <c r="D40" i="132"/>
  <c r="K34" i="60" s="1"/>
  <c r="D35" i="132"/>
  <c r="D49" i="131"/>
  <c r="D48" i="131"/>
  <c r="I42" i="60" s="1"/>
  <c r="D47" i="131"/>
  <c r="I41" i="60" s="1"/>
  <c r="D46" i="131"/>
  <c r="E46" i="131" s="1"/>
  <c r="F46" i="131" s="1"/>
  <c r="J40" i="60" s="1"/>
  <c r="D45" i="131"/>
  <c r="I39" i="60" s="1"/>
  <c r="D44" i="131"/>
  <c r="I38" i="60" s="1"/>
  <c r="D43" i="131"/>
  <c r="E43" i="131" s="1"/>
  <c r="F43" i="131" s="1"/>
  <c r="J37" i="60" s="1"/>
  <c r="D42" i="131"/>
  <c r="E42" i="131" s="1"/>
  <c r="F42" i="131" s="1"/>
  <c r="J36" i="60" s="1"/>
  <c r="D41" i="131"/>
  <c r="I35" i="60" s="1"/>
  <c r="D40" i="131"/>
  <c r="I34" i="60" s="1"/>
  <c r="D35" i="131"/>
  <c r="D49" i="130"/>
  <c r="G43" i="60" s="1"/>
  <c r="D48" i="130"/>
  <c r="E48" i="130" s="1"/>
  <c r="F48" i="130" s="1"/>
  <c r="H42" i="60" s="1"/>
  <c r="D47" i="130"/>
  <c r="G41" i="60" s="1"/>
  <c r="D46" i="130"/>
  <c r="E46" i="130" s="1"/>
  <c r="D45" i="130"/>
  <c r="E45" i="130" s="1"/>
  <c r="F45" i="130" s="1"/>
  <c r="H39" i="60" s="1"/>
  <c r="D44" i="130"/>
  <c r="G38" i="60" s="1"/>
  <c r="D43" i="130"/>
  <c r="G37" i="60" s="1"/>
  <c r="D42" i="130"/>
  <c r="G36" i="60" s="1"/>
  <c r="D41" i="130"/>
  <c r="E41" i="130" s="1"/>
  <c r="D40" i="130"/>
  <c r="G34" i="60" s="1"/>
  <c r="D35" i="130"/>
  <c r="D49" i="129"/>
  <c r="E43" i="60" s="1"/>
  <c r="D48" i="129"/>
  <c r="E48" i="129" s="1"/>
  <c r="F48" i="129" s="1"/>
  <c r="F42" i="60" s="1"/>
  <c r="D47" i="129"/>
  <c r="E47" i="129" s="1"/>
  <c r="D46" i="129"/>
  <c r="E46" i="129" s="1"/>
  <c r="D45" i="129"/>
  <c r="E39" i="60" s="1"/>
  <c r="D44" i="129"/>
  <c r="E44" i="129" s="1"/>
  <c r="F44" i="129" s="1"/>
  <c r="F38" i="60" s="1"/>
  <c r="D43" i="129"/>
  <c r="E37" i="60" s="1"/>
  <c r="D42" i="129"/>
  <c r="E36" i="60" s="1"/>
  <c r="D41" i="129"/>
  <c r="E35" i="60" s="1"/>
  <c r="D40" i="129"/>
  <c r="E34" i="60" s="1"/>
  <c r="D35" i="129"/>
  <c r="C21" i="60"/>
  <c r="D35" i="78"/>
  <c r="E40" i="130" l="1"/>
  <c r="F40" i="130" s="1"/>
  <c r="H34" i="60" s="1"/>
  <c r="G42" i="60"/>
  <c r="G40" i="60"/>
  <c r="E41" i="60"/>
  <c r="E43" i="129"/>
  <c r="F43" i="129" s="1"/>
  <c r="F37" i="60" s="1"/>
  <c r="E38" i="60"/>
  <c r="F47" i="129"/>
  <c r="F41" i="60" s="1"/>
  <c r="E40" i="60"/>
  <c r="D50" i="129"/>
  <c r="E45" i="129"/>
  <c r="F45" i="129" s="1"/>
  <c r="F39" i="60" s="1"/>
  <c r="E42" i="60"/>
  <c r="E42" i="130"/>
  <c r="F42" i="130" s="1"/>
  <c r="H36" i="60" s="1"/>
  <c r="E49" i="130"/>
  <c r="F49" i="130" s="1"/>
  <c r="H43" i="60" s="1"/>
  <c r="G39" i="60"/>
  <c r="G35" i="60"/>
  <c r="E45" i="131"/>
  <c r="F45" i="131" s="1"/>
  <c r="J39" i="60" s="1"/>
  <c r="I40" i="60"/>
  <c r="E41" i="131"/>
  <c r="F41" i="131" s="1"/>
  <c r="J35" i="60" s="1"/>
  <c r="I37" i="60"/>
  <c r="E49" i="131"/>
  <c r="F49" i="131" s="1"/>
  <c r="J43" i="60" s="1"/>
  <c r="I36" i="60"/>
  <c r="I43" i="60"/>
  <c r="I44" i="60" s="1"/>
  <c r="K36" i="60"/>
  <c r="K41" i="60"/>
  <c r="K38" i="60"/>
  <c r="K37" i="60"/>
  <c r="K43" i="60"/>
  <c r="K35" i="60"/>
  <c r="E45" i="132"/>
  <c r="F45" i="132" s="1"/>
  <c r="L39" i="60" s="1"/>
  <c r="F47" i="132"/>
  <c r="L41" i="60" s="1"/>
  <c r="D50" i="131"/>
  <c r="D50" i="130"/>
  <c r="F42" i="132"/>
  <c r="L36" i="60" s="1"/>
  <c r="E40" i="132"/>
  <c r="F40" i="132" s="1"/>
  <c r="L34" i="60" s="1"/>
  <c r="E48" i="132"/>
  <c r="F48" i="132" s="1"/>
  <c r="L42" i="60" s="1"/>
  <c r="E46" i="132"/>
  <c r="F46" i="132" s="1"/>
  <c r="L40" i="60" s="1"/>
  <c r="D50" i="132"/>
  <c r="E40" i="131"/>
  <c r="F40" i="131" s="1"/>
  <c r="J34" i="60" s="1"/>
  <c r="E48" i="131"/>
  <c r="F48" i="131" s="1"/>
  <c r="J42" i="60" s="1"/>
  <c r="E44" i="131"/>
  <c r="F44" i="131" s="1"/>
  <c r="J38" i="60" s="1"/>
  <c r="E47" i="131"/>
  <c r="F47" i="131" s="1"/>
  <c r="J41" i="60" s="1"/>
  <c r="F41" i="130"/>
  <c r="H35" i="60" s="1"/>
  <c r="E44" i="130"/>
  <c r="F44" i="130" s="1"/>
  <c r="H38" i="60" s="1"/>
  <c r="F46" i="130"/>
  <c r="H40" i="60" s="1"/>
  <c r="E47" i="130"/>
  <c r="F47" i="130" s="1"/>
  <c r="H41" i="60" s="1"/>
  <c r="E43" i="130"/>
  <c r="F43" i="130" s="1"/>
  <c r="H37" i="60" s="1"/>
  <c r="E40" i="129"/>
  <c r="F40" i="129" s="1"/>
  <c r="F34" i="60" s="1"/>
  <c r="E41" i="129"/>
  <c r="F41" i="129" s="1"/>
  <c r="F35" i="60" s="1"/>
  <c r="F46" i="129"/>
  <c r="F40" i="60" s="1"/>
  <c r="E49" i="129"/>
  <c r="F49" i="129" s="1"/>
  <c r="F43" i="60" s="1"/>
  <c r="E42" i="129"/>
  <c r="F42" i="129" s="1"/>
  <c r="F36" i="60" s="1"/>
  <c r="K44" i="60" l="1"/>
  <c r="G44" i="60"/>
  <c r="E44" i="60"/>
  <c r="F44" i="60"/>
  <c r="H44" i="60"/>
  <c r="J44" i="60"/>
  <c r="L44" i="60"/>
  <c r="F50" i="130"/>
  <c r="E50" i="130" s="1"/>
  <c r="F50" i="132"/>
  <c r="E50" i="132" s="1"/>
  <c r="F50" i="131"/>
  <c r="E50" i="131" s="1"/>
  <c r="F50" i="129"/>
  <c r="E50" i="129" s="1"/>
  <c r="O35" i="124" l="1"/>
  <c r="P35" i="124"/>
  <c r="Q35" i="124"/>
  <c r="R35" i="124"/>
  <c r="S35" i="124"/>
  <c r="T35" i="124"/>
  <c r="U35" i="124"/>
  <c r="V35" i="124"/>
  <c r="W35" i="124"/>
  <c r="X35" i="124"/>
  <c r="Y35" i="124"/>
  <c r="Z35" i="124"/>
  <c r="AA35" i="124"/>
  <c r="AB35" i="124"/>
  <c r="AC35" i="124"/>
  <c r="AD35" i="124"/>
  <c r="AE35" i="124"/>
  <c r="AF35" i="124"/>
  <c r="AG35" i="124"/>
  <c r="AH35" i="124"/>
  <c r="AI35" i="124"/>
  <c r="AJ35" i="124"/>
  <c r="AK35" i="124"/>
  <c r="AL35" i="124"/>
  <c r="AM35" i="124"/>
  <c r="AN35" i="124"/>
  <c r="AO35" i="124"/>
  <c r="AP35" i="124"/>
  <c r="AQ35" i="124"/>
  <c r="N35" i="124"/>
  <c r="O28" i="124"/>
  <c r="P28" i="124"/>
  <c r="Q28" i="124"/>
  <c r="R28" i="124"/>
  <c r="S28" i="124"/>
  <c r="T28" i="124"/>
  <c r="U28" i="124"/>
  <c r="V28" i="124"/>
  <c r="W28" i="124"/>
  <c r="X28" i="124"/>
  <c r="Y28" i="124"/>
  <c r="Z28" i="124"/>
  <c r="AA28" i="124"/>
  <c r="AB28" i="124"/>
  <c r="AC28" i="124"/>
  <c r="AD28" i="124"/>
  <c r="AE28" i="124"/>
  <c r="AF28" i="124"/>
  <c r="AG28" i="124"/>
  <c r="AH28" i="124"/>
  <c r="AI28" i="124"/>
  <c r="AJ28" i="124"/>
  <c r="AK28" i="124"/>
  <c r="AL28" i="124"/>
  <c r="AM28" i="124"/>
  <c r="AN28" i="124"/>
  <c r="AO28" i="124"/>
  <c r="AP28" i="124"/>
  <c r="AQ28" i="124"/>
  <c r="O29" i="124"/>
  <c r="P29" i="124"/>
  <c r="Q29" i="124"/>
  <c r="R29" i="124"/>
  <c r="S29" i="124"/>
  <c r="T29" i="124"/>
  <c r="U29" i="124"/>
  <c r="V29" i="124"/>
  <c r="W29" i="124"/>
  <c r="X29" i="124"/>
  <c r="Y29" i="124"/>
  <c r="Z29" i="124"/>
  <c r="AA29" i="124"/>
  <c r="AA27" i="124" s="1"/>
  <c r="AB29" i="124"/>
  <c r="AC29" i="124"/>
  <c r="AD29" i="124"/>
  <c r="AE29" i="124"/>
  <c r="AF29" i="124"/>
  <c r="AG29" i="124"/>
  <c r="AH29" i="124"/>
  <c r="AI29" i="124"/>
  <c r="AJ29" i="124"/>
  <c r="AK29" i="124"/>
  <c r="AL29" i="124"/>
  <c r="AM29" i="124"/>
  <c r="AN29" i="124"/>
  <c r="AO29" i="124"/>
  <c r="AP29" i="124"/>
  <c r="AQ29" i="124"/>
  <c r="O30" i="124"/>
  <c r="P30" i="124"/>
  <c r="Q30" i="124"/>
  <c r="R30" i="124"/>
  <c r="S30" i="124"/>
  <c r="T30" i="124"/>
  <c r="U30" i="124"/>
  <c r="V30" i="124"/>
  <c r="W30" i="124"/>
  <c r="X30" i="124"/>
  <c r="Y30" i="124"/>
  <c r="Z30" i="124"/>
  <c r="AA30" i="124"/>
  <c r="AB30" i="124"/>
  <c r="AC30" i="124"/>
  <c r="AD30" i="124"/>
  <c r="AE30" i="124"/>
  <c r="AF30" i="124"/>
  <c r="AG30" i="124"/>
  <c r="AH30" i="124"/>
  <c r="AI30" i="124"/>
  <c r="AJ30" i="124"/>
  <c r="AK30" i="124"/>
  <c r="AL30" i="124"/>
  <c r="AM30" i="124"/>
  <c r="AN30" i="124"/>
  <c r="AO30" i="124"/>
  <c r="AP30" i="124"/>
  <c r="AQ30" i="124"/>
  <c r="O31" i="124"/>
  <c r="P31" i="124"/>
  <c r="Q31" i="124"/>
  <c r="R31" i="124"/>
  <c r="S31" i="124"/>
  <c r="T31" i="124"/>
  <c r="U31" i="124"/>
  <c r="V31" i="124"/>
  <c r="W31" i="124"/>
  <c r="X31" i="124"/>
  <c r="Y31" i="124"/>
  <c r="Z31" i="124"/>
  <c r="AA31" i="124"/>
  <c r="AB31" i="124"/>
  <c r="AC31" i="124"/>
  <c r="AD31" i="124"/>
  <c r="AE31" i="124"/>
  <c r="AF31" i="124"/>
  <c r="AG31" i="124"/>
  <c r="AH31" i="124"/>
  <c r="AI31" i="124"/>
  <c r="AJ31" i="124"/>
  <c r="AK31" i="124"/>
  <c r="AL31" i="124"/>
  <c r="AM31" i="124"/>
  <c r="AN31" i="124"/>
  <c r="AO31" i="124"/>
  <c r="AO27" i="124" s="1"/>
  <c r="AP31" i="124"/>
  <c r="AQ31" i="124"/>
  <c r="N29" i="124"/>
  <c r="N30" i="124"/>
  <c r="N31" i="124"/>
  <c r="N28" i="124"/>
  <c r="O19" i="124"/>
  <c r="P19" i="124"/>
  <c r="Q19" i="124"/>
  <c r="R19" i="124"/>
  <c r="S19" i="124"/>
  <c r="T19" i="124"/>
  <c r="U19" i="124"/>
  <c r="V19" i="124"/>
  <c r="W19" i="124"/>
  <c r="X19" i="124"/>
  <c r="Y19" i="124"/>
  <c r="Z19" i="124"/>
  <c r="AA19" i="124"/>
  <c r="AB19" i="124"/>
  <c r="AC19" i="124"/>
  <c r="AD19" i="124"/>
  <c r="AE19" i="124"/>
  <c r="AF19" i="124"/>
  <c r="AG19" i="124"/>
  <c r="AH19" i="124"/>
  <c r="AI19" i="124"/>
  <c r="AJ19" i="124"/>
  <c r="AK19" i="124"/>
  <c r="AL19" i="124"/>
  <c r="AM19" i="124"/>
  <c r="AN19" i="124"/>
  <c r="AO19" i="124"/>
  <c r="AP19" i="124"/>
  <c r="AQ19" i="124"/>
  <c r="O20" i="124"/>
  <c r="P20" i="124"/>
  <c r="Q20" i="124"/>
  <c r="R20" i="124"/>
  <c r="S20" i="124"/>
  <c r="T20" i="124"/>
  <c r="U20" i="124"/>
  <c r="V20" i="124"/>
  <c r="W20" i="124"/>
  <c r="X20" i="124"/>
  <c r="Y20" i="124"/>
  <c r="Z20" i="124"/>
  <c r="AA20" i="124"/>
  <c r="AB20" i="124"/>
  <c r="AC20" i="124"/>
  <c r="AD20" i="124"/>
  <c r="AE20" i="124"/>
  <c r="AF20" i="124"/>
  <c r="AG20" i="124"/>
  <c r="AH20" i="124"/>
  <c r="AI20" i="124"/>
  <c r="AJ20" i="124"/>
  <c r="AK20" i="124"/>
  <c r="AL20" i="124"/>
  <c r="AM20" i="124"/>
  <c r="AN20" i="124"/>
  <c r="AO20" i="124"/>
  <c r="AP20" i="124"/>
  <c r="AQ20" i="124"/>
  <c r="O21" i="124"/>
  <c r="P21" i="124"/>
  <c r="Q21" i="124"/>
  <c r="R21" i="124"/>
  <c r="S21" i="124"/>
  <c r="T21" i="124"/>
  <c r="U21" i="124"/>
  <c r="V21" i="124"/>
  <c r="W21" i="124"/>
  <c r="X21" i="124"/>
  <c r="Y21" i="124"/>
  <c r="Z21" i="124"/>
  <c r="AA21" i="124"/>
  <c r="AB21" i="124"/>
  <c r="AC21" i="124"/>
  <c r="AD21" i="124"/>
  <c r="AE21" i="124"/>
  <c r="AF21" i="124"/>
  <c r="AG21" i="124"/>
  <c r="AH21" i="124"/>
  <c r="AI21" i="124"/>
  <c r="AJ21" i="124"/>
  <c r="AK21" i="124"/>
  <c r="AL21" i="124"/>
  <c r="AM21" i="124"/>
  <c r="AN21" i="124"/>
  <c r="AO21" i="124"/>
  <c r="AP21" i="124"/>
  <c r="AQ21" i="124"/>
  <c r="O22" i="124"/>
  <c r="P22" i="124"/>
  <c r="Q22" i="124"/>
  <c r="R22" i="124"/>
  <c r="S22" i="124"/>
  <c r="T22" i="124"/>
  <c r="U22" i="124"/>
  <c r="V22" i="124"/>
  <c r="W22" i="124"/>
  <c r="X22" i="124"/>
  <c r="Y22" i="124"/>
  <c r="Z22" i="124"/>
  <c r="AA22" i="124"/>
  <c r="AB22" i="124"/>
  <c r="AC22" i="124"/>
  <c r="AD22" i="124"/>
  <c r="AE22" i="124"/>
  <c r="AF22" i="124"/>
  <c r="AG22" i="124"/>
  <c r="AH22" i="124"/>
  <c r="AI22" i="124"/>
  <c r="AJ22" i="124"/>
  <c r="AK22" i="124"/>
  <c r="AL22" i="124"/>
  <c r="AM22" i="124"/>
  <c r="AN22" i="124"/>
  <c r="AO22" i="124"/>
  <c r="AP22" i="124"/>
  <c r="AQ22" i="124"/>
  <c r="O23" i="124"/>
  <c r="P23" i="124"/>
  <c r="Q23" i="124"/>
  <c r="R23" i="124"/>
  <c r="S23" i="124"/>
  <c r="T23" i="124"/>
  <c r="U23" i="124"/>
  <c r="V23" i="124"/>
  <c r="W23" i="124"/>
  <c r="X23" i="124"/>
  <c r="Y23" i="124"/>
  <c r="Z23" i="124"/>
  <c r="AA23" i="124"/>
  <c r="AB23" i="124"/>
  <c r="AC23" i="124"/>
  <c r="AD23" i="124"/>
  <c r="AE23" i="124"/>
  <c r="AF23" i="124"/>
  <c r="AG23" i="124"/>
  <c r="AH23" i="124"/>
  <c r="AI23" i="124"/>
  <c r="AJ23" i="124"/>
  <c r="AK23" i="124"/>
  <c r="AL23" i="124"/>
  <c r="AM23" i="124"/>
  <c r="AN23" i="124"/>
  <c r="AO23" i="124"/>
  <c r="AP23" i="124"/>
  <c r="AQ23" i="124"/>
  <c r="O24" i="124"/>
  <c r="P24" i="124"/>
  <c r="Q24" i="124"/>
  <c r="R24" i="124"/>
  <c r="S24" i="124"/>
  <c r="T24" i="124"/>
  <c r="U24" i="124"/>
  <c r="V24" i="124"/>
  <c r="W24" i="124"/>
  <c r="X24" i="124"/>
  <c r="Y24" i="124"/>
  <c r="Z24" i="124"/>
  <c r="AA24" i="124"/>
  <c r="AB24" i="124"/>
  <c r="AC24" i="124"/>
  <c r="AD24" i="124"/>
  <c r="AE24" i="124"/>
  <c r="AF24" i="124"/>
  <c r="AG24" i="124"/>
  <c r="AH24" i="124"/>
  <c r="AI24" i="124"/>
  <c r="AJ24" i="124"/>
  <c r="AK24" i="124"/>
  <c r="AL24" i="124"/>
  <c r="AM24" i="124"/>
  <c r="AN24" i="124"/>
  <c r="AO24" i="124"/>
  <c r="AP24" i="124"/>
  <c r="AQ24" i="124"/>
  <c r="O25" i="124"/>
  <c r="P25" i="124"/>
  <c r="Q25" i="124"/>
  <c r="R25" i="124"/>
  <c r="S25" i="124"/>
  <c r="T25" i="124"/>
  <c r="U25" i="124"/>
  <c r="V25" i="124"/>
  <c r="W25" i="124"/>
  <c r="X25" i="124"/>
  <c r="Y25" i="124"/>
  <c r="Z25" i="124"/>
  <c r="AA25" i="124"/>
  <c r="AB25" i="124"/>
  <c r="AC25" i="124"/>
  <c r="AD25" i="124"/>
  <c r="AE25" i="124"/>
  <c r="AF25" i="124"/>
  <c r="AG25" i="124"/>
  <c r="AH25" i="124"/>
  <c r="AI25" i="124"/>
  <c r="AJ25" i="124"/>
  <c r="AK25" i="124"/>
  <c r="AL25" i="124"/>
  <c r="AM25" i="124"/>
  <c r="AN25" i="124"/>
  <c r="AO25" i="124"/>
  <c r="AP25" i="124"/>
  <c r="AQ25" i="124"/>
  <c r="N20" i="124"/>
  <c r="N21" i="124"/>
  <c r="N22" i="124"/>
  <c r="N23" i="124"/>
  <c r="N24" i="124"/>
  <c r="N25" i="124"/>
  <c r="N19" i="124"/>
  <c r="G35" i="124"/>
  <c r="H35" i="124"/>
  <c r="I35" i="124"/>
  <c r="J35" i="124"/>
  <c r="K35" i="124"/>
  <c r="L35" i="124"/>
  <c r="M35" i="124"/>
  <c r="G28" i="124"/>
  <c r="H28" i="124"/>
  <c r="I28" i="124"/>
  <c r="J28" i="124"/>
  <c r="K28" i="124"/>
  <c r="L28" i="124"/>
  <c r="M28" i="124"/>
  <c r="G29" i="124"/>
  <c r="H29" i="124"/>
  <c r="I29" i="124"/>
  <c r="J29" i="124"/>
  <c r="K29" i="124"/>
  <c r="L29" i="124"/>
  <c r="M29" i="124"/>
  <c r="G30" i="124"/>
  <c r="H30" i="124"/>
  <c r="I30" i="124"/>
  <c r="J30" i="124"/>
  <c r="K30" i="124"/>
  <c r="L30" i="124"/>
  <c r="M30" i="124"/>
  <c r="G31" i="124"/>
  <c r="H31" i="124"/>
  <c r="I31" i="124"/>
  <c r="J31" i="124"/>
  <c r="K31" i="124"/>
  <c r="L31" i="124"/>
  <c r="M31" i="124"/>
  <c r="G26" i="124"/>
  <c r="H26" i="124"/>
  <c r="I26" i="124"/>
  <c r="J26" i="124"/>
  <c r="K26" i="124"/>
  <c r="L26" i="124"/>
  <c r="M26" i="124"/>
  <c r="E39" i="125"/>
  <c r="O34" i="124" s="1"/>
  <c r="F39" i="125"/>
  <c r="P34" i="124" s="1"/>
  <c r="G39" i="125"/>
  <c r="Q34" i="124" s="1"/>
  <c r="H39" i="125"/>
  <c r="R34" i="124" s="1"/>
  <c r="I39" i="125"/>
  <c r="S34" i="124" s="1"/>
  <c r="J39" i="125"/>
  <c r="T34" i="124" s="1"/>
  <c r="K39" i="125"/>
  <c r="U34" i="124" s="1"/>
  <c r="L39" i="125"/>
  <c r="V34" i="124" s="1"/>
  <c r="M39" i="125"/>
  <c r="W34" i="124" s="1"/>
  <c r="N39" i="125"/>
  <c r="X34" i="124" s="1"/>
  <c r="O39" i="125"/>
  <c r="Y34" i="124" s="1"/>
  <c r="P39" i="125"/>
  <c r="Z34" i="124" s="1"/>
  <c r="Q39" i="125"/>
  <c r="AA34" i="124" s="1"/>
  <c r="R39" i="125"/>
  <c r="AB34" i="124" s="1"/>
  <c r="S39" i="125"/>
  <c r="AC34" i="124" s="1"/>
  <c r="T39" i="125"/>
  <c r="AD34" i="124" s="1"/>
  <c r="U39" i="125"/>
  <c r="AE34" i="124" s="1"/>
  <c r="V39" i="125"/>
  <c r="AF34" i="124" s="1"/>
  <c r="W39" i="125"/>
  <c r="AG34" i="124" s="1"/>
  <c r="X39" i="125"/>
  <c r="AH34" i="124" s="1"/>
  <c r="Y39" i="125"/>
  <c r="AI34" i="124" s="1"/>
  <c r="Z39" i="125"/>
  <c r="AJ34" i="124" s="1"/>
  <c r="AA39" i="125"/>
  <c r="AK34" i="124" s="1"/>
  <c r="AB39" i="125"/>
  <c r="AL34" i="124" s="1"/>
  <c r="AC39" i="125"/>
  <c r="AM34" i="124" s="1"/>
  <c r="AD39" i="125"/>
  <c r="AN34" i="124" s="1"/>
  <c r="AE39" i="125"/>
  <c r="AO34" i="124" s="1"/>
  <c r="AF39" i="125"/>
  <c r="AP34" i="124" s="1"/>
  <c r="AG39" i="125"/>
  <c r="AQ34" i="124" s="1"/>
  <c r="D39" i="125"/>
  <c r="N34" i="124" l="1"/>
  <c r="BL39" i="125"/>
  <c r="AG27" i="124"/>
  <c r="W27" i="124"/>
  <c r="AH27" i="124"/>
  <c r="T27" i="124"/>
  <c r="AB27" i="124"/>
  <c r="AM27" i="124"/>
  <c r="Z27" i="124"/>
  <c r="AK27" i="124"/>
  <c r="AJ27" i="124"/>
  <c r="U27" i="124"/>
  <c r="AE27" i="124"/>
  <c r="AP27" i="124"/>
  <c r="AC27" i="124"/>
  <c r="AQ27" i="124"/>
  <c r="AI27" i="124"/>
  <c r="AL27" i="124"/>
  <c r="AD27" i="124"/>
  <c r="V27" i="124"/>
  <c r="Y27" i="124"/>
  <c r="AN27" i="124"/>
  <c r="AF27" i="124"/>
  <c r="X27" i="124"/>
  <c r="G27" i="124" l="1"/>
  <c r="H27" i="124"/>
  <c r="I27" i="124"/>
  <c r="J27" i="124"/>
  <c r="K27" i="124"/>
  <c r="L27" i="124"/>
  <c r="M27" i="124"/>
  <c r="S27" i="124"/>
  <c r="R27" i="124"/>
  <c r="Q27" i="124"/>
  <c r="P27" i="124"/>
  <c r="O27" i="124"/>
  <c r="N27" i="124"/>
  <c r="AG32" i="125"/>
  <c r="AQ33" i="124" s="1"/>
  <c r="AQ32" i="124" s="1"/>
  <c r="AQ36" i="124" s="1"/>
  <c r="AQ37" i="124" s="1"/>
  <c r="AQ39" i="124" s="1"/>
  <c r="AF32" i="125"/>
  <c r="AE32" i="125"/>
  <c r="AO33" i="124" s="1"/>
  <c r="AO32" i="124" s="1"/>
  <c r="AO36" i="124" s="1"/>
  <c r="AO37" i="124" s="1"/>
  <c r="AO39" i="124" s="1"/>
  <c r="AD32" i="125"/>
  <c r="AN33" i="124" s="1"/>
  <c r="AN32" i="124" s="1"/>
  <c r="AN36" i="124" s="1"/>
  <c r="AN37" i="124" s="1"/>
  <c r="AN39" i="124" s="1"/>
  <c r="AC32" i="125"/>
  <c r="AB32" i="125"/>
  <c r="AL33" i="124" s="1"/>
  <c r="AL32" i="124" s="1"/>
  <c r="AL36" i="124" s="1"/>
  <c r="AL37" i="124" s="1"/>
  <c r="AL39" i="124" s="1"/>
  <c r="AA32" i="125"/>
  <c r="Z32" i="125"/>
  <c r="AJ33" i="124" s="1"/>
  <c r="AJ32" i="124" s="1"/>
  <c r="AJ36" i="124" s="1"/>
  <c r="AJ37" i="124" s="1"/>
  <c r="AJ39" i="124" s="1"/>
  <c r="Y32" i="125"/>
  <c r="AI33" i="124" s="1"/>
  <c r="AI32" i="124" s="1"/>
  <c r="AI36" i="124" s="1"/>
  <c r="AI37" i="124" s="1"/>
  <c r="AI39" i="124" s="1"/>
  <c r="X32" i="125"/>
  <c r="AH33" i="124" s="1"/>
  <c r="AH32" i="124" s="1"/>
  <c r="AH36" i="124" s="1"/>
  <c r="AH37" i="124" s="1"/>
  <c r="AH39" i="124" s="1"/>
  <c r="AF26" i="125"/>
  <c r="AE26" i="125"/>
  <c r="AD26" i="125"/>
  <c r="AC26" i="125"/>
  <c r="AB26" i="125"/>
  <c r="AA26" i="125"/>
  <c r="Z26" i="125"/>
  <c r="Y26" i="125"/>
  <c r="X26" i="125"/>
  <c r="O21" i="123"/>
  <c r="O22" i="123"/>
  <c r="O23" i="123"/>
  <c r="O24" i="123"/>
  <c r="O27" i="123"/>
  <c r="O28" i="123"/>
  <c r="O29" i="123"/>
  <c r="O30" i="123"/>
  <c r="O31" i="123"/>
  <c r="O32" i="123"/>
  <c r="O34" i="123"/>
  <c r="O35" i="123"/>
  <c r="O36" i="123"/>
  <c r="O37" i="123"/>
  <c r="O38" i="123"/>
  <c r="O39" i="123"/>
  <c r="N33" i="123"/>
  <c r="M34" i="124" s="1"/>
  <c r="M33" i="123"/>
  <c r="L34" i="124" s="1"/>
  <c r="L33" i="123"/>
  <c r="K34" i="124" s="1"/>
  <c r="K33" i="123"/>
  <c r="J34" i="124" s="1"/>
  <c r="N26" i="123"/>
  <c r="M33" i="124" s="1"/>
  <c r="M26" i="123"/>
  <c r="L33" i="124" s="1"/>
  <c r="L26" i="123"/>
  <c r="K33" i="124" s="1"/>
  <c r="K26" i="123"/>
  <c r="J33" i="124" s="1"/>
  <c r="M20" i="123"/>
  <c r="L20" i="123"/>
  <c r="K20" i="123"/>
  <c r="E20" i="78"/>
  <c r="F20" i="78" s="1"/>
  <c r="D49" i="78"/>
  <c r="E49" i="78" s="1"/>
  <c r="D46" i="78"/>
  <c r="D47" i="78"/>
  <c r="E47" i="78" s="1"/>
  <c r="D48" i="78"/>
  <c r="E48" i="78" s="1"/>
  <c r="F20" i="129" l="1"/>
  <c r="F20" i="132"/>
  <c r="F20" i="131"/>
  <c r="F20" i="130"/>
  <c r="F21" i="78"/>
  <c r="C40" i="60"/>
  <c r="M40" i="60" s="1"/>
  <c r="E46" i="78"/>
  <c r="F46" i="78" s="1"/>
  <c r="D40" i="60" s="1"/>
  <c r="N40" i="60" s="1"/>
  <c r="M32" i="124"/>
  <c r="X31" i="125"/>
  <c r="J32" i="124"/>
  <c r="J36" i="124" s="1"/>
  <c r="K32" i="124"/>
  <c r="L32" i="124"/>
  <c r="L36" i="124" s="1"/>
  <c r="F47" i="78"/>
  <c r="D41" i="60" s="1"/>
  <c r="N41" i="60" s="1"/>
  <c r="C41" i="60"/>
  <c r="M41" i="60" s="1"/>
  <c r="F49" i="78"/>
  <c r="D43" i="60" s="1"/>
  <c r="N43" i="60" s="1"/>
  <c r="C43" i="60"/>
  <c r="M43" i="60" s="1"/>
  <c r="F48" i="78"/>
  <c r="D42" i="60" s="1"/>
  <c r="N42" i="60" s="1"/>
  <c r="C42" i="60"/>
  <c r="M42" i="60" s="1"/>
  <c r="AC31" i="125"/>
  <c r="AM33" i="124"/>
  <c r="AM32" i="124" s="1"/>
  <c r="AM36" i="124" s="1"/>
  <c r="AM37" i="124" s="1"/>
  <c r="AM39" i="124" s="1"/>
  <c r="AF31" i="125"/>
  <c r="AP33" i="124"/>
  <c r="AP32" i="124" s="1"/>
  <c r="AP36" i="124" s="1"/>
  <c r="AP37" i="124" s="1"/>
  <c r="AP39" i="124" s="1"/>
  <c r="AA31" i="125"/>
  <c r="AK33" i="124"/>
  <c r="AK32" i="124" s="1"/>
  <c r="AK36" i="124" s="1"/>
  <c r="AK37" i="124" s="1"/>
  <c r="AK39" i="124" s="1"/>
  <c r="K25" i="123"/>
  <c r="L25" i="123"/>
  <c r="M25" i="123"/>
  <c r="K36" i="124"/>
  <c r="K37" i="124" s="1"/>
  <c r="AE31" i="125"/>
  <c r="Z31" i="125"/>
  <c r="AD31" i="125"/>
  <c r="AB31" i="125"/>
  <c r="Y31" i="125"/>
  <c r="AG31" i="125"/>
  <c r="W32" i="125"/>
  <c r="AG33" i="124" s="1"/>
  <c r="AG32" i="124" s="1"/>
  <c r="AG36" i="124" s="1"/>
  <c r="AG37" i="124" s="1"/>
  <c r="AG39" i="124" s="1"/>
  <c r="V32" i="125"/>
  <c r="AF33" i="124" s="1"/>
  <c r="AF32" i="124" s="1"/>
  <c r="AF36" i="124" s="1"/>
  <c r="AF37" i="124" s="1"/>
  <c r="AF39" i="124" s="1"/>
  <c r="U32" i="125"/>
  <c r="AE33" i="124" s="1"/>
  <c r="AE32" i="124" s="1"/>
  <c r="AE36" i="124" s="1"/>
  <c r="AE37" i="124" s="1"/>
  <c r="AE39" i="124" s="1"/>
  <c r="T32" i="125"/>
  <c r="AD33" i="124" s="1"/>
  <c r="AD32" i="124" s="1"/>
  <c r="AD36" i="124" s="1"/>
  <c r="AD37" i="124" s="1"/>
  <c r="AD39" i="124" s="1"/>
  <c r="S32" i="125"/>
  <c r="AC33" i="124" s="1"/>
  <c r="AC32" i="124" s="1"/>
  <c r="AC36" i="124" s="1"/>
  <c r="AC37" i="124" s="1"/>
  <c r="AC39" i="124" s="1"/>
  <c r="R32" i="125"/>
  <c r="AB33" i="124" s="1"/>
  <c r="AB32" i="124" s="1"/>
  <c r="AB36" i="124" s="1"/>
  <c r="AB37" i="124" s="1"/>
  <c r="AB39" i="124" s="1"/>
  <c r="Q32" i="125"/>
  <c r="AA33" i="124" s="1"/>
  <c r="AA32" i="124" s="1"/>
  <c r="AA36" i="124" s="1"/>
  <c r="AA37" i="124" s="1"/>
  <c r="AA39" i="124" s="1"/>
  <c r="P32" i="125"/>
  <c r="Z33" i="124" s="1"/>
  <c r="Z32" i="124" s="1"/>
  <c r="Z36" i="124" s="1"/>
  <c r="Z37" i="124" s="1"/>
  <c r="Z39" i="124" s="1"/>
  <c r="O32" i="125"/>
  <c r="Y33" i="124" s="1"/>
  <c r="Y32" i="124" s="1"/>
  <c r="Y36" i="124" s="1"/>
  <c r="Y37" i="124" s="1"/>
  <c r="Y39" i="124" s="1"/>
  <c r="N32" i="125"/>
  <c r="X33" i="124" s="1"/>
  <c r="X32" i="124" s="1"/>
  <c r="X36" i="124" s="1"/>
  <c r="X37" i="124" s="1"/>
  <c r="X39" i="124" s="1"/>
  <c r="M32" i="125"/>
  <c r="W33" i="124" s="1"/>
  <c r="W32" i="124" s="1"/>
  <c r="W36" i="124" s="1"/>
  <c r="W37" i="124" s="1"/>
  <c r="W39" i="124" s="1"/>
  <c r="L32" i="125"/>
  <c r="V33" i="124" s="1"/>
  <c r="V32" i="124" s="1"/>
  <c r="V36" i="124" s="1"/>
  <c r="V37" i="124" s="1"/>
  <c r="V39" i="124" s="1"/>
  <c r="K32" i="125"/>
  <c r="U33" i="124" s="1"/>
  <c r="U32" i="124" s="1"/>
  <c r="U36" i="124" s="1"/>
  <c r="U37" i="124" s="1"/>
  <c r="U39" i="124" s="1"/>
  <c r="J32" i="125"/>
  <c r="T33" i="124" s="1"/>
  <c r="T32" i="124" s="1"/>
  <c r="T36" i="124" s="1"/>
  <c r="T37" i="124" s="1"/>
  <c r="T39" i="124" s="1"/>
  <c r="I32" i="125"/>
  <c r="S33" i="124" s="1"/>
  <c r="S32" i="124" s="1"/>
  <c r="S36" i="124" s="1"/>
  <c r="S37" i="124" s="1"/>
  <c r="H32" i="125"/>
  <c r="R33" i="124" s="1"/>
  <c r="R32" i="124" s="1"/>
  <c r="R36" i="124" s="1"/>
  <c r="R37" i="124" s="1"/>
  <c r="G32" i="125"/>
  <c r="Q33" i="124" s="1"/>
  <c r="Q32" i="124" s="1"/>
  <c r="Q36" i="124" s="1"/>
  <c r="F32" i="125"/>
  <c r="P33" i="124" s="1"/>
  <c r="P32" i="124" s="1"/>
  <c r="P36" i="124" s="1"/>
  <c r="E32" i="125"/>
  <c r="O33" i="124" s="1"/>
  <c r="O32" i="124" s="1"/>
  <c r="O36" i="124" s="1"/>
  <c r="O37" i="124" s="1"/>
  <c r="D32" i="125"/>
  <c r="W26" i="125"/>
  <c r="V26" i="125"/>
  <c r="U26" i="125"/>
  <c r="T26" i="125"/>
  <c r="S26" i="125"/>
  <c r="R26" i="125"/>
  <c r="Q26" i="125"/>
  <c r="P26" i="125"/>
  <c r="O26" i="125"/>
  <c r="N26" i="125"/>
  <c r="M26" i="125"/>
  <c r="L26" i="125"/>
  <c r="K26" i="125"/>
  <c r="J26" i="125"/>
  <c r="I26" i="125"/>
  <c r="H26" i="125"/>
  <c r="G26" i="125"/>
  <c r="F26" i="125"/>
  <c r="E26" i="125"/>
  <c r="F21" i="129" l="1"/>
  <c r="F21" i="132"/>
  <c r="F21" i="131"/>
  <c r="F21" i="130"/>
  <c r="BL32" i="125"/>
  <c r="BL26" i="125"/>
  <c r="J37" i="124"/>
  <c r="J39" i="124" s="1"/>
  <c r="L37" i="124"/>
  <c r="L39" i="124" s="1"/>
  <c r="P37" i="124"/>
  <c r="P39" i="124" s="1"/>
  <c r="Q37" i="124"/>
  <c r="Q39" i="124" s="1"/>
  <c r="N33" i="124"/>
  <c r="Q31" i="125"/>
  <c r="I31" i="125"/>
  <c r="K39" i="124"/>
  <c r="R39" i="124"/>
  <c r="S39" i="124"/>
  <c r="O39" i="124"/>
  <c r="J31" i="125"/>
  <c r="U31" i="125"/>
  <c r="G31" i="125"/>
  <c r="O31" i="125"/>
  <c r="W31" i="125"/>
  <c r="M31" i="125"/>
  <c r="H31" i="125"/>
  <c r="P31" i="125"/>
  <c r="D31" i="125"/>
  <c r="BL31" i="125" s="1"/>
  <c r="L31" i="125"/>
  <c r="T31" i="125"/>
  <c r="R31" i="125"/>
  <c r="F31" i="125"/>
  <c r="N31" i="125"/>
  <c r="V31" i="125"/>
  <c r="K31" i="125"/>
  <c r="S31" i="125"/>
  <c r="E31" i="125"/>
  <c r="J33" i="123"/>
  <c r="I34" i="124" s="1"/>
  <c r="I33" i="123"/>
  <c r="H34" i="124" s="1"/>
  <c r="H33" i="123"/>
  <c r="G34" i="124" s="1"/>
  <c r="J26" i="123"/>
  <c r="I33" i="124" s="1"/>
  <c r="I26" i="123"/>
  <c r="H26" i="123"/>
  <c r="G33" i="124" s="1"/>
  <c r="J20" i="123"/>
  <c r="I20" i="123"/>
  <c r="D16" i="123" s="1"/>
  <c r="H20" i="123"/>
  <c r="O20" i="123" s="1"/>
  <c r="D45" i="78"/>
  <c r="D44" i="78"/>
  <c r="D43" i="78"/>
  <c r="E43" i="78" s="1"/>
  <c r="D42" i="78"/>
  <c r="E42" i="78" s="1"/>
  <c r="D41" i="78"/>
  <c r="D40" i="78"/>
  <c r="E40" i="78" s="1"/>
  <c r="D56" i="60"/>
  <c r="D55" i="60"/>
  <c r="D54" i="60"/>
  <c r="E56" i="60"/>
  <c r="K32" i="60"/>
  <c r="E55" i="60"/>
  <c r="C55" i="60"/>
  <c r="E54" i="60"/>
  <c r="C54" i="60"/>
  <c r="E53" i="60"/>
  <c r="F17" i="100"/>
  <c r="E32" i="60"/>
  <c r="E52" i="60"/>
  <c r="F16" i="100"/>
  <c r="D16" i="100"/>
  <c r="F20" i="100"/>
  <c r="D19" i="100"/>
  <c r="I17" i="100" l="1"/>
  <c r="F53" i="60"/>
  <c r="I16" i="100"/>
  <c r="I18" i="100"/>
  <c r="F54" i="60"/>
  <c r="I19" i="100"/>
  <c r="F55" i="60"/>
  <c r="I20" i="100"/>
  <c r="F56" i="60"/>
  <c r="H33" i="124"/>
  <c r="I25" i="123"/>
  <c r="C35" i="60"/>
  <c r="M35" i="60" s="1"/>
  <c r="E41" i="78"/>
  <c r="F41" i="78" s="1"/>
  <c r="C39" i="60"/>
  <c r="M39" i="60" s="1"/>
  <c r="E45" i="78"/>
  <c r="F45" i="78" s="1"/>
  <c r="D39" i="60" s="1"/>
  <c r="C34" i="60"/>
  <c r="M34" i="60" s="1"/>
  <c r="F40" i="78"/>
  <c r="C38" i="60"/>
  <c r="M38" i="60" s="1"/>
  <c r="E44" i="78"/>
  <c r="F44" i="78" s="1"/>
  <c r="H32" i="124"/>
  <c r="H36" i="124" s="1"/>
  <c r="H37" i="124" s="1"/>
  <c r="H39" i="124" s="1"/>
  <c r="G32" i="124"/>
  <c r="G36" i="124" s="1"/>
  <c r="G37" i="124" s="1"/>
  <c r="G39" i="124" s="1"/>
  <c r="G40" i="124" s="1"/>
  <c r="I32" i="124"/>
  <c r="I36" i="124" s="1"/>
  <c r="I37" i="124" s="1"/>
  <c r="I39" i="124" s="1"/>
  <c r="F42" i="78"/>
  <c r="D36" i="60" s="1"/>
  <c r="N36" i="60" s="1"/>
  <c r="C36" i="60"/>
  <c r="F43" i="78"/>
  <c r="D37" i="60" s="1"/>
  <c r="N37" i="60" s="1"/>
  <c r="C37" i="60"/>
  <c r="N32" i="124"/>
  <c r="J25" i="123"/>
  <c r="H25" i="123"/>
  <c r="O33" i="123"/>
  <c r="O26" i="123"/>
  <c r="F19" i="100"/>
  <c r="D18" i="100"/>
  <c r="F18" i="100"/>
  <c r="G32" i="60"/>
  <c r="D50" i="78"/>
  <c r="H20" i="100"/>
  <c r="H18" i="100"/>
  <c r="H19" i="100"/>
  <c r="D20" i="100"/>
  <c r="C56" i="60"/>
  <c r="I32" i="60"/>
  <c r="D53" i="60"/>
  <c r="C53" i="60"/>
  <c r="D17" i="100"/>
  <c r="C32" i="60"/>
  <c r="C52" i="60"/>
  <c r="H40" i="124" l="1"/>
  <c r="I40" i="124" s="1"/>
  <c r="J40" i="124" s="1"/>
  <c r="K40" i="124" s="1"/>
  <c r="L40" i="124" s="1"/>
  <c r="M40" i="124" s="1"/>
  <c r="C44" i="60"/>
  <c r="D52" i="60" s="1"/>
  <c r="D38" i="60"/>
  <c r="N38" i="60" s="1"/>
  <c r="M37" i="60"/>
  <c r="J20" i="100"/>
  <c r="J19" i="100"/>
  <c r="J18" i="100"/>
  <c r="D35" i="60"/>
  <c r="N35" i="60" s="1"/>
  <c r="N36" i="124"/>
  <c r="O25" i="123"/>
  <c r="D34" i="60"/>
  <c r="N34" i="60" s="1"/>
  <c r="F50" i="78"/>
  <c r="E50" i="78" s="1"/>
  <c r="M36" i="60"/>
  <c r="H17" i="100"/>
  <c r="N39" i="60"/>
  <c r="H16" i="100" l="1"/>
  <c r="F52" i="60"/>
  <c r="M44" i="60"/>
  <c r="P42" i="60" s="1"/>
  <c r="N44" i="60"/>
  <c r="D44" i="60"/>
  <c r="N37" i="124"/>
  <c r="D57" i="60"/>
  <c r="J45" i="124" s="1"/>
  <c r="J17" i="100"/>
  <c r="H53" i="60" l="1"/>
  <c r="H55" i="60"/>
  <c r="H54" i="60"/>
  <c r="H56" i="60"/>
  <c r="H52" i="60"/>
  <c r="P36" i="60"/>
  <c r="N39" i="124"/>
  <c r="J16" i="100"/>
  <c r="F57" i="60"/>
  <c r="H21" i="100"/>
  <c r="N40" i="124" l="1"/>
  <c r="O40" i="124" s="1"/>
  <c r="P40" i="124" s="1"/>
  <c r="Q40" i="124" s="1"/>
  <c r="R40" i="124" s="1"/>
  <c r="S40" i="124" s="1"/>
  <c r="T40" i="124" s="1"/>
  <c r="U40" i="124" s="1"/>
  <c r="V40" i="124" s="1"/>
  <c r="W40" i="124" s="1"/>
  <c r="X40" i="124" s="1"/>
  <c r="Y40" i="124" s="1"/>
  <c r="Z40" i="124" s="1"/>
  <c r="AA40" i="124" s="1"/>
  <c r="AB40" i="124" s="1"/>
  <c r="AC40" i="124" s="1"/>
  <c r="AD40" i="124" s="1"/>
  <c r="AE40" i="124" s="1"/>
  <c r="AF40" i="124" s="1"/>
  <c r="AG40" i="124" s="1"/>
  <c r="AH40" i="124" s="1"/>
  <c r="AI40" i="124" s="1"/>
  <c r="AJ40" i="124" s="1"/>
  <c r="AK40" i="124" s="1"/>
  <c r="AL40" i="124" s="1"/>
  <c r="AM40" i="124" s="1"/>
  <c r="AN40" i="124" s="1"/>
  <c r="AO40" i="124" s="1"/>
  <c r="AP40" i="124" s="1"/>
  <c r="AQ40" i="124" s="1"/>
  <c r="AR40" i="124" s="1"/>
  <c r="AS40" i="124" s="1"/>
  <c r="AT40" i="124" s="1"/>
  <c r="AU40" i="124" s="1"/>
  <c r="AV40" i="124" s="1"/>
  <c r="AW40" i="124" s="1"/>
  <c r="AX40" i="124" s="1"/>
  <c r="AY40" i="124" s="1"/>
  <c r="AZ40" i="124" s="1"/>
  <c r="BA40" i="124" s="1"/>
  <c r="BB40" i="124" s="1"/>
  <c r="BC40" i="124" s="1"/>
  <c r="BD40" i="124" s="1"/>
  <c r="BE40" i="124" s="1"/>
  <c r="BF40" i="124" s="1"/>
  <c r="BG40" i="124" s="1"/>
  <c r="BH40" i="124" s="1"/>
  <c r="BI40" i="124" s="1"/>
  <c r="BJ40" i="124" s="1"/>
  <c r="BK40" i="124" s="1"/>
  <c r="BL40" i="124" s="1"/>
  <c r="BM40" i="124" s="1"/>
  <c r="BN40" i="124" s="1"/>
  <c r="BO40" i="124" s="1"/>
  <c r="BP40" i="124" s="1"/>
  <c r="BQ40" i="124" s="1"/>
  <c r="BR40" i="124" s="1"/>
  <c r="BS40" i="124" s="1"/>
  <c r="BT40" i="124" s="1"/>
  <c r="BU40" i="124" s="1"/>
  <c r="F42" i="124"/>
  <c r="D42" i="124"/>
  <c r="K42" i="124"/>
  <c r="G42" i="124"/>
  <c r="M42" i="124"/>
  <c r="J42" i="124"/>
  <c r="I42" i="124"/>
  <c r="H42" i="124"/>
  <c r="L42" i="124"/>
  <c r="E42" i="124"/>
  <c r="G56" i="60"/>
  <c r="G54" i="60"/>
  <c r="G55" i="60"/>
  <c r="G52" i="60"/>
  <c r="G53" i="60"/>
  <c r="J46" i="124"/>
  <c r="H57" i="60"/>
  <c r="J21" i="100"/>
  <c r="E57" i="60"/>
  <c r="J48" i="124" s="1"/>
  <c r="G57" i="60" l="1"/>
  <c r="I21" i="100"/>
</calcChain>
</file>

<file path=xl/sharedStrings.xml><?xml version="1.0" encoding="utf-8"?>
<sst xmlns="http://schemas.openxmlformats.org/spreadsheetml/2006/main" count="501" uniqueCount="236">
  <si>
    <t>OBJETIVO</t>
  </si>
  <si>
    <t>CONTENIDO</t>
  </si>
  <si>
    <t>INSTRUCCIONES GENERALES</t>
  </si>
  <si>
    <t>DATOS RELATIVOS A LOS COMPROMISOS ECONÓMICOS DEL ACUERDO DE AGRUPACIÓN</t>
  </si>
  <si>
    <t>NOMBRE ENTIDADES SOLICITANTES</t>
  </si>
  <si>
    <t>TIPO DE EMPRESA</t>
  </si>
  <si>
    <t>COSTE TOTAL SUBVENCIONABLE (€)</t>
  </si>
  <si>
    <t>INTENSIDAD AYUDA 
(%)</t>
  </si>
  <si>
    <t>AYUDA TOTAL SOLICITADA (€)</t>
  </si>
  <si>
    <t>REPRESENTANTE</t>
  </si>
  <si>
    <t>ENTIDAD 2</t>
  </si>
  <si>
    <t>ENTIDAD 3</t>
  </si>
  <si>
    <t>ENTIDAD 4</t>
  </si>
  <si>
    <t>ENTIDAD 5</t>
  </si>
  <si>
    <t>Firma entidad representante</t>
  </si>
  <si>
    <t>Firma entidad 2</t>
  </si>
  <si>
    <t>Firma entidad 3</t>
  </si>
  <si>
    <t>Firma entidad 4</t>
  </si>
  <si>
    <t>Firma entidad 5</t>
  </si>
  <si>
    <t>TOTAL</t>
  </si>
  <si>
    <t>FASE DE EXPLOTACIÓN</t>
  </si>
  <si>
    <t>Duración de la FASE DE EXPLOTACIÓN (años)</t>
  </si>
  <si>
    <t>PLAN DE NEGOCIO DEL PROYECTO</t>
  </si>
  <si>
    <t>INGRESOS</t>
  </si>
  <si>
    <t>Brecha de financiación-missing money</t>
  </si>
  <si>
    <t>GASTOS</t>
  </si>
  <si>
    <t>Costes de Gastos de Capital (CAPEX)</t>
  </si>
  <si>
    <t>Adquisición y habilitación de terrenos</t>
  </si>
  <si>
    <t>Equipos, materiales y suministros</t>
  </si>
  <si>
    <t xml:space="preserve">Estudios e informes (técnicos, medioambientales, otros) </t>
  </si>
  <si>
    <t>Otros gastos de capital</t>
  </si>
  <si>
    <t>Costes operativos esperados</t>
  </si>
  <si>
    <t>Costes de mantenimiento esperados</t>
  </si>
  <si>
    <t xml:space="preserve">Otros costes </t>
  </si>
  <si>
    <t>PLAN DE NEGOCIO - FASE DE EXPLOTACIÓN</t>
  </si>
  <si>
    <t>Estudios e informes (técnicos, medioambientales, otros)</t>
  </si>
  <si>
    <t>Cash Flow antes de Impuestos</t>
  </si>
  <si>
    <t>Impuestos</t>
  </si>
  <si>
    <t>Cash Flow Neto</t>
  </si>
  <si>
    <t>Cash Flow Acumulado</t>
  </si>
  <si>
    <t>JUSTIFICACIÓN DE LA INTENSIDAD DE AYUDA SOLICITADA</t>
  </si>
  <si>
    <t>Tasa de descuento</t>
  </si>
  <si>
    <t>Brecha financiación</t>
  </si>
  <si>
    <t>Costes totales subvencionables</t>
  </si>
  <si>
    <t>Intensidad solicitada %</t>
  </si>
  <si>
    <t xml:space="preserve">TIR </t>
  </si>
  <si>
    <t>Intensidad "brecha de financiación" %</t>
  </si>
  <si>
    <t>VAN proyecto</t>
  </si>
  <si>
    <t>PRESUPUESTO TOTAL DEL PROYECTO</t>
  </si>
  <si>
    <t>TÍTULO DEL PROYECTO</t>
  </si>
  <si>
    <t>ENTIDADES SOLICITANTES</t>
  </si>
  <si>
    <t>ENTIDAD REPRESENTANTE</t>
  </si>
  <si>
    <t>COSTE SUBVENCIONABLE</t>
  </si>
  <si>
    <t>AYUDA SOLICITADA</t>
  </si>
  <si>
    <t>PORCENTAJE DEL TOTAL DE LA AYUDA  (%)</t>
  </si>
  <si>
    <t>ENTIDADES</t>
  </si>
  <si>
    <t>IMPORTE DE AYUDA                    (€)</t>
  </si>
  <si>
    <t>PRESUPUESTO ENTIDAD REPRESENTANTE</t>
  </si>
  <si>
    <t>NOMBRE ENTIDAD</t>
  </si>
  <si>
    <t>TIPOLOGÍA DE ENTIDAD</t>
  </si>
  <si>
    <t xml:space="preserve"> INTENSIDAD DE AYUDA SOLICITADA %</t>
  </si>
  <si>
    <t>Coste subvencionable (€)</t>
  </si>
  <si>
    <t xml:space="preserve">INTENSIDAD DE LA AYUDA                                     % </t>
  </si>
  <si>
    <t>UBICACIÓN DEL PROYECTO</t>
  </si>
  <si>
    <t xml:space="preserve">DETALLE DE LAS PARTIDAS Y COSTES SUBVENCIONABLES </t>
  </si>
  <si>
    <t>IMPORTE TOTAL DE LA AYUDA  
(€)</t>
  </si>
  <si>
    <t>GASTOS SUBVENCIONABLES 
(€)</t>
  </si>
  <si>
    <t>RESUMEN DE COSTES Y AYUDA SOLICITADA POR PARTIDA</t>
  </si>
  <si>
    <t>Otros costes</t>
  </si>
  <si>
    <t>TOTAL CAPEX+OPEX</t>
  </si>
  <si>
    <t xml:space="preserve">                </t>
  </si>
  <si>
    <t xml:space="preserve"> </t>
  </si>
  <si>
    <t>INTENSIDAD AYUDA SOLICITADA</t>
  </si>
  <si>
    <t>Ayuda solicitada</t>
  </si>
  <si>
    <t xml:space="preserve">Información relativa a los costes (gastos, proveedores) </t>
  </si>
  <si>
    <t>IMPORTANTE
La pestaña "Acuerdo de Agrupación" es única y exclusivamente para AGRUPACIONES, en cumplimiento del apartado 8.b) del ANEXO III de la Convocatoria. El modelo está preparado para imprimirse en formato *pdf, el cual deberá ser firmado electrónicamente y adjuntarse al resto de documentación del Acuerdo de Agrupación. Se recomienda prestar especial atención para que los valores sean coincidentes en ambos documentos.</t>
  </si>
  <si>
    <r>
      <t xml:space="preserve">La presente Memoria Económica tiene la finalidad de especificar los costes del proyecto y justificar la necesidad del apoyo público solicitado, para realizar la actividad propuesta en términos de una rentabilidad razonable, de acuerdo </t>
    </r>
    <r>
      <rPr>
        <sz val="16"/>
        <rFont val="Calibri"/>
        <family val="2"/>
        <scheme val="minor"/>
      </rPr>
      <t>a la Orden TED/1177/2022, de 29 de noviembre, por la que se aprueban las bases reguladoras para la concesión de ayudas a proyectos innovadores de almacenamiento energético hibridado con instalaciones de generación de energía eléctrica a partir de fuentes de energía renovables en el marco del Plan de Recuperación, Transformación y Resiliencia, y a la Resolución de 21 de diciembre de 2022, del Consejo de Administración de la E.P.E Instituto para la Diversificación y Ahorro de la Energía (IDAE), M.P., por la que se aprueba la primera convocatoria de ayudas para proyectos innovadores de almacenamiento energético hibridado con instalaciones de generación de energía eléctrica a partir de fuentes de energía renovables en el marco del Plan de Recuperación, Transformación y Resiliencia – Financiado por la Unión Europea – Next GenerationEU</t>
    </r>
    <r>
      <rPr>
        <b/>
        <sz val="16"/>
        <rFont val="Calibri"/>
        <family val="2"/>
        <scheme val="minor"/>
      </rPr>
      <t>.</t>
    </r>
  </si>
  <si>
    <t>La presente memoria económica del proyecto incluye las siguientes pestañas de petición de información:
- Acuerdo de Agrupación
- Personal y empleo
- Fase de Construcción del Plan de Negocio
- Fase de Explotación del Plan de Negocio
- Plan de Negocio
- Presupuesto Total
- Entidad Representante
- Resto de entidades</t>
  </si>
  <si>
    <t>FASE DE CONSTRUCCIÓN</t>
  </si>
  <si>
    <t>Duración de la FASE DE CONSTRUCCIÓN (años)</t>
  </si>
  <si>
    <t>PLAN DE NEGOCIO- FASE DE CONSTRUCCIÓN</t>
  </si>
  <si>
    <r>
      <t xml:space="preserve">Este formulario está compuesto por varias pestañas, y cuyas instrucciones particulares de cumplimentación se encuentran en la parte superior de cada una de ellas. En caso de ser una AGRUPACIÓN, el modelo está diseñado para un máximo de 5 entidades (entidad representante y 4 entidades colaboradoras), en caso de ser un número superior, deberán solicitar un modelo específico a través del buzón de correo habilitado para ello.
Cada pestaña contiene diferentes tablas, dentro de las cuales </t>
    </r>
    <r>
      <rPr>
        <b/>
        <sz val="16"/>
        <color theme="1"/>
        <rFont val="Calibri"/>
        <family val="2"/>
        <scheme val="minor"/>
      </rPr>
      <t>SÓLO SE DEBERÁN CUMPLIMENTAR LAS CELDAS EN BLANCO</t>
    </r>
    <r>
      <rPr>
        <sz val="16"/>
        <color theme="1"/>
        <rFont val="Calibri"/>
        <family val="2"/>
        <scheme val="minor"/>
      </rPr>
      <t xml:space="preserve">, las sombreadas se autocompletarán a partir de datos aportados en otras celdas o autocalculados.
De forma general, la información a recoger en cada una de las pestañas tiene los siguientes objetivos: </t>
    </r>
    <r>
      <rPr>
        <sz val="16"/>
        <color rgb="FFFF0000"/>
        <rFont val="Calibri"/>
        <family val="2"/>
        <scheme val="minor"/>
      </rPr>
      <t xml:space="preserve">
</t>
    </r>
    <r>
      <rPr>
        <sz val="16"/>
        <rFont val="Calibri"/>
        <family val="2"/>
        <scheme val="minor"/>
      </rPr>
      <t xml:space="preserve">- </t>
    </r>
    <r>
      <rPr>
        <b/>
        <sz val="16"/>
        <rFont val="Calibri"/>
        <family val="2"/>
        <scheme val="minor"/>
      </rPr>
      <t>ACUERDO DE AGRUPACIÓN</t>
    </r>
    <r>
      <rPr>
        <sz val="16"/>
        <rFont val="Calibri"/>
        <family val="2"/>
        <scheme val="minor"/>
      </rPr>
      <t xml:space="preserve">: SÓLO DEBERÁ TENERSE EN CUENTA EN CASO DE AGRUPACIONES. Esta pestaña se autocompletará con el resumen de los datos económicos de cada una de las entidades que forman la agrupación. </t>
    </r>
    <r>
      <rPr>
        <b/>
        <sz val="16"/>
        <rFont val="Calibri"/>
        <family val="2"/>
        <scheme val="minor"/>
      </rPr>
      <t>Una vez autocompletado, se deberá imprimir en formato *pdf, tamaño A4, ser firmada por todas y cada una de las entidades en el espacio reservado para ello, y adjuntarse al documento ACUERDO DE AGRUPACIÓN.</t>
    </r>
    <r>
      <rPr>
        <sz val="16"/>
        <rFont val="Calibri"/>
        <family val="2"/>
        <scheme val="minor"/>
      </rPr>
      <t xml:space="preserve">
- </t>
    </r>
    <r>
      <rPr>
        <b/>
        <sz val="16"/>
        <rFont val="Calibri"/>
        <family val="2"/>
        <scheme val="minor"/>
      </rPr>
      <t xml:space="preserve">PERSONAL Y EMPLEO: </t>
    </r>
    <r>
      <rPr>
        <sz val="16"/>
        <rFont val="Calibri"/>
        <family val="2"/>
        <scheme val="minor"/>
      </rPr>
      <t xml:space="preserve">Esta pestaña recogerá los datos desagregados de trabajadoras y trabajadores, para cada categoría profesional, tanto de la entidad como de las subcontratas, y de forma diferenciada para la fase de construcción y la fase de explotación. Se deberá indicar la duración de cada una de las fases en años.
 Los datos recogerán los totales. Además también se recogerán los datos relativos al empleo directo en municipios locales y adyacentes, el empleo de personas con discapacidad, y el empleo indirecto generado.
- </t>
    </r>
    <r>
      <rPr>
        <b/>
        <sz val="16"/>
        <rFont val="Calibri"/>
        <family val="2"/>
        <scheme val="minor"/>
      </rPr>
      <t>FASE DE CONSTRUCCIÓN DEL PLAN DE NEGOCIO</t>
    </r>
    <r>
      <rPr>
        <sz val="16"/>
        <rFont val="Calibri"/>
        <family val="2"/>
        <scheme val="minor"/>
      </rPr>
      <t>: Los datos recogidos corresponderán a los años que dure la fase de construcción, indicados en la pestaña Personal y empleo. Los datos se corresponderán principalmente con los gastos, y en ingresos se deberá indicar la brecha de financiación.
-</t>
    </r>
    <r>
      <rPr>
        <b/>
        <sz val="16"/>
        <rFont val="Calibri"/>
        <family val="2"/>
        <scheme val="minor"/>
      </rPr>
      <t xml:space="preserve"> FASE DE EXPLOTACIÓN DEL PLAN DE NEGOCIO</t>
    </r>
    <r>
      <rPr>
        <sz val="16"/>
        <rFont val="Calibri"/>
        <family val="2"/>
        <scheme val="minor"/>
      </rPr>
      <t xml:space="preserve">: Los datos recogidos corresponderán a los años de la fase de explotación, indicados en la pestaña Personal y empleo, con un máximo de 20. Los ingresos esperados corresponderán a las estimaciones según la participación en diferentes mercados, y los costes serán los correspondientes a los derivados de la explotación de la instalación.
- </t>
    </r>
    <r>
      <rPr>
        <b/>
        <sz val="16"/>
        <rFont val="Calibri"/>
        <family val="2"/>
        <scheme val="minor"/>
      </rPr>
      <t>PLAN DE NEGOCIO</t>
    </r>
    <r>
      <rPr>
        <sz val="16"/>
        <rFont val="Calibri"/>
        <family val="2"/>
        <scheme val="minor"/>
      </rPr>
      <t xml:space="preserve">: Pestaña resumen de los datos introducidos en las pestañas anteriores, la cual se autocompletará casi en su totalidad. Los datos servirán para analizar y evaluar la viabilidad económica del negocio en su conjunto.
- </t>
    </r>
    <r>
      <rPr>
        <b/>
        <sz val="16"/>
        <rFont val="Calibri"/>
        <family val="2"/>
        <scheme val="minor"/>
      </rPr>
      <t>PRESUPUESTO TOTAL</t>
    </r>
    <r>
      <rPr>
        <sz val="16"/>
        <rFont val="Calibri"/>
        <family val="2"/>
        <scheme val="minor"/>
      </rPr>
      <t xml:space="preserve">: En esta pestaña se indicarán algunos datos básicos de la instalación, y el resto de celdas se autocompletarán casi en su totalidad a partir de los datos económicos aportados en las pestañas correspondientes a cada una de las entidades que participan en el proyecto.
- </t>
    </r>
    <r>
      <rPr>
        <b/>
        <sz val="16"/>
        <rFont val="Calibri"/>
        <family val="2"/>
        <scheme val="minor"/>
      </rPr>
      <t>ENTIDAD REPRESENTANTE</t>
    </r>
    <r>
      <rPr>
        <sz val="16"/>
        <rFont val="Calibri"/>
        <family val="2"/>
        <scheme val="minor"/>
      </rPr>
      <t xml:space="preserve">: Cada entidad deberá indicar la tipología de empresa, atendiendo a los criterios establecidos en la convocatoria, y la intensidad de ayuda solicitada. También se indicarán todos los datos referentes a los costes subvencionables del proyecto, detallados por partidas, y detallando los específicos de las subcontratas. Así mismo se indicarán, en caso de ser necesario por la tipología de instalación, la potencia de almacenamiento y generación de la instalación renovable para el cálculo de determinadas partidas, parcialmente subvencionables. 
- </t>
    </r>
    <r>
      <rPr>
        <b/>
        <sz val="16"/>
        <rFont val="Calibri"/>
        <family val="2"/>
        <scheme val="minor"/>
      </rPr>
      <t>RESTO DE ENTIDADES</t>
    </r>
    <r>
      <rPr>
        <sz val="16"/>
        <rFont val="Calibri"/>
        <family val="2"/>
        <scheme val="minor"/>
      </rPr>
      <t>: Cada entidad adicional deberá completar los datos relativos a su participación en el proyecto, indicando los datos similares a los anteriormente mencionados en la Entidad representante. Algunos datos recogidos en la Tabla A.1  de la pestaña Entidad representante relativos a la potencia de almacenamiento y generación se replicarán en estas pestañas, no siendo posible su modificación.</t>
    </r>
    <r>
      <rPr>
        <sz val="16"/>
        <color theme="1"/>
        <rFont val="Calibri"/>
        <family val="2"/>
        <scheme val="minor"/>
      </rPr>
      <t xml:space="preserve">
</t>
    </r>
  </si>
  <si>
    <t>PESTAÑA</t>
  </si>
  <si>
    <t>Esta pestaña se autocompletará con el resumen de los datos económicos de cada una de las entidades que forman la agrupación. Se deberá imprimir en formato *pdf, tamaño A4, ser firmada por todas y cada una de las entidades en el espacio reservado para ello, y adjuntarse al documento ACUERDO DE AGRUPACIÓN.</t>
  </si>
  <si>
    <t>Esta pestaña recogerá los datos de los ingresos y gastos, tanto de la fase de proyecto como de explotación, teniendo en cuenta que el único ingreso posible durante la fase de proyecto será el correspondiente a la Brecha de financiación (ayuda solicitada). Los datos servirán para analizar y evaluar la viabilidad económica del negocio en su conjunto.</t>
  </si>
  <si>
    <t>NIF</t>
  </si>
  <si>
    <t>PORCENTAJE DE COSTES SUBVENCIONABLES (%)</t>
  </si>
  <si>
    <t>No será necesario cumplimentar estas pestañas cuando NO se trate de agrupaciones. Para los casos en los que SÍ se trate de agrupaciones, cada entidad adicional deberá completar los datos relativos a su participación en el proyecto, indicando los datos similares a los anteriormente mencionados en la Entidad representante.</t>
  </si>
  <si>
    <t>c) Costes de construcción</t>
  </si>
  <si>
    <t>d) Costes de adquisición, así como alquiler y arrendamiento financiero (leasing)</t>
  </si>
  <si>
    <t>e) Costes de pruebas, ensayos, verificaciones y controles de calidad</t>
  </si>
  <si>
    <t>f) Costes de otros sistemas (equipamientos eléctricos, electromecánicos o hidráulicos, sistemas de control)</t>
  </si>
  <si>
    <t>g) Costes de instalaciones eléctricas de conexión</t>
  </si>
  <si>
    <t>h) Costes de dirección facultativa</t>
  </si>
  <si>
    <t>i) Costes de gestión de la solicitud y de la justificación</t>
  </si>
  <si>
    <t>j) Los costes de coordinación de Seguridad y Salud</t>
  </si>
  <si>
    <t>b) Costes de estudios geotécnicos, incluyendo las campañas</t>
  </si>
  <si>
    <t>a) Costes de ingeniería</t>
  </si>
  <si>
    <t>Territorio insular, 5% adicional</t>
  </si>
  <si>
    <t>Partida de costes subvencionables</t>
  </si>
  <si>
    <t>PARTIDAS</t>
  </si>
  <si>
    <t>RESUMEN COSTES POR ENTIDAD Y POR PARTIDA</t>
  </si>
  <si>
    <t>RESUMEN COSTES TOTALES POR ENTIDAD Y PYMES</t>
  </si>
  <si>
    <t>INTENSIDAD DE LA AYUDA  ( %)</t>
  </si>
  <si>
    <t>Costes de Gastos Operativos (OPEX)</t>
  </si>
  <si>
    <t>AÑO 1</t>
  </si>
  <si>
    <t>AÑO 2</t>
  </si>
  <si>
    <t>AÑO 3</t>
  </si>
  <si>
    <t>AÑO 4</t>
  </si>
  <si>
    <t>AÑO 5</t>
  </si>
  <si>
    <t>AÑO 6</t>
  </si>
  <si>
    <t>AÑO 7</t>
  </si>
  <si>
    <t>AÑO 8</t>
  </si>
  <si>
    <t>AÑO 9</t>
  </si>
  <si>
    <t>AÑO 10</t>
  </si>
  <si>
    <t>AÑO 11</t>
  </si>
  <si>
    <t>AÑO 12</t>
  </si>
  <si>
    <t>AÑO 13</t>
  </si>
  <si>
    <t>AÑO 14</t>
  </si>
  <si>
    <t>AÑO 15</t>
  </si>
  <si>
    <t>AÑO 16</t>
  </si>
  <si>
    <t>AÑO 17</t>
  </si>
  <si>
    <t>AÑO 18</t>
  </si>
  <si>
    <t>AÑO 19</t>
  </si>
  <si>
    <t>AÑO 20</t>
  </si>
  <si>
    <t>AÑO 21</t>
  </si>
  <si>
    <t>AÑO 22</t>
  </si>
  <si>
    <t>AÑO 23</t>
  </si>
  <si>
    <t>AÑO 24</t>
  </si>
  <si>
    <t>AÑO 25</t>
  </si>
  <si>
    <t>AÑO 26</t>
  </si>
  <si>
    <t>AÑO 27</t>
  </si>
  <si>
    <t>AÑO 28</t>
  </si>
  <si>
    <t>AÑO 29</t>
  </si>
  <si>
    <t>AÑO 30</t>
  </si>
  <si>
    <t>AÑO 31</t>
  </si>
  <si>
    <t>AÑO 32</t>
  </si>
  <si>
    <t>AÑO 33</t>
  </si>
  <si>
    <t>AÑO 34</t>
  </si>
  <si>
    <t>AÑO 35</t>
  </si>
  <si>
    <t>AÑO 36</t>
  </si>
  <si>
    <t>AÑO 37</t>
  </si>
  <si>
    <t>AÑO 38</t>
  </si>
  <si>
    <t>AÑO 39</t>
  </si>
  <si>
    <t>AÑO 40</t>
  </si>
  <si>
    <t>AÑO 41</t>
  </si>
  <si>
    <t>AÑO 42</t>
  </si>
  <si>
    <t>AÑO 43</t>
  </si>
  <si>
    <t>AÑO 44</t>
  </si>
  <si>
    <t>AÑO 45</t>
  </si>
  <si>
    <t>AÑO 46</t>
  </si>
  <si>
    <t>AÑO 47</t>
  </si>
  <si>
    <t>AÑO 48</t>
  </si>
  <si>
    <t>AÑO 49</t>
  </si>
  <si>
    <t>AÑO 50</t>
  </si>
  <si>
    <t>AÑO 51</t>
  </si>
  <si>
    <t>AÑO 52</t>
  </si>
  <si>
    <t>AÑO 53</t>
  </si>
  <si>
    <t>AÑO 54</t>
  </si>
  <si>
    <t>AÑO 55</t>
  </si>
  <si>
    <t>AÑO 56</t>
  </si>
  <si>
    <t>AÑO 57</t>
  </si>
  <si>
    <t>AÑO 58</t>
  </si>
  <si>
    <t>AÑO 59</t>
  </si>
  <si>
    <t>AÑO 60</t>
  </si>
  <si>
    <t>Otros costes operativos</t>
  </si>
  <si>
    <t>DATOS RELATIVOS A EMPRESAS VINCULADAS A LA ENTIDAD SOLICITANTE</t>
  </si>
  <si>
    <t>EJEMPLO</t>
  </si>
  <si>
    <t>Razón social</t>
  </si>
  <si>
    <t>A1111111</t>
  </si>
  <si>
    <t>Sí</t>
  </si>
  <si>
    <t>Entidad B2</t>
  </si>
  <si>
    <t>Tener la facultad de nombrar o destituir a la mayoría de los miembros del órgano de administración</t>
  </si>
  <si>
    <t>Entidad B1.1</t>
  </si>
  <si>
    <t>Poseer la mayoría de los derechos de voto</t>
  </si>
  <si>
    <t xml:space="preserve">Costes de Gastos Operativos (OPEX)- (no incluye costes de energía consumida) </t>
  </si>
  <si>
    <t>años</t>
  </si>
  <si>
    <t xml:space="preserve">Estudios e informes </t>
  </si>
  <si>
    <t>TIPOS DE EMPRESA</t>
  </si>
  <si>
    <t>AÑO 0</t>
  </si>
  <si>
    <t>AÑO -1</t>
  </si>
  <si>
    <t>AÑO -2</t>
  </si>
  <si>
    <t>AÑO -3</t>
  </si>
  <si>
    <t>AÑO -4</t>
  </si>
  <si>
    <t>AÑO -5</t>
  </si>
  <si>
    <t>AÑO -6</t>
  </si>
  <si>
    <t>AÑO -7</t>
  </si>
  <si>
    <t>VAN Brecha de financiación</t>
  </si>
  <si>
    <t>VALOR MÁXIMO COSTES SUBVENCIONABLES</t>
  </si>
  <si>
    <t>Valor absoluto</t>
  </si>
  <si>
    <t>Valor relativo</t>
  </si>
  <si>
    <t>1-Acuerdo de agrupación</t>
  </si>
  <si>
    <t>2- Entidades vinculadas</t>
  </si>
  <si>
    <t>Los datos de esta pestaña recogerán, por un lado, los ingresos de la instalación debidos a su participación en los diferentes mercados, y por otro, la estimación de los costes derivados de la explotación de la instalación, con un horizonte temporal que deberá coincidir con los años indicados en la pestaña 3-Personal y empleo.</t>
  </si>
  <si>
    <t>Es IMPRESCINCIBLE cumplimentar esta pestaña antes de pasar a las siguientes.
En esta pestaña se indicarán algunos datos básicos del proyecto, como la ubicación. El resto de celdas se autocompletarán casi en su totalidad, a partir de los datos económicos aportados en las pestañas correspondientes de cada una de las entidades que participan en el proyecto.</t>
  </si>
  <si>
    <t>Nuestra solicitud la presenta una agrupación sin personalidad jurídica formada por las Entidades B1.1, B2 y C1. Las entidades solicitante B1.1 y B2 forman parte del mismo grupo, siendo la entidad dominante de este grupo la Entidad A. Por su parte, la entidad C1 pertenece a un grupo empresarial independiente cuya entidad dominante es la Entidad C.  Según este ejemplo, se aporta tabla con los datos necesarios cumplimentada.</t>
  </si>
  <si>
    <t>¿La entidad pertenece a un grupo empresarial?</t>
  </si>
  <si>
    <t>Razón social de la entidad dominante del grupo al que pertenece</t>
  </si>
  <si>
    <t>NIF entidad dominante del grupo al que pertenece</t>
  </si>
  <si>
    <t>Descripción del tipo de vinculación con la entidad dominante del grupo al que pertenece</t>
  </si>
  <si>
    <t>B11111111</t>
  </si>
  <si>
    <t>Entidad A</t>
  </si>
  <si>
    <t>B22222222</t>
  </si>
  <si>
    <t>Entidad C1</t>
  </si>
  <si>
    <t>C22222222</t>
  </si>
  <si>
    <t>Entidad C</t>
  </si>
  <si>
    <t>C11111111</t>
  </si>
  <si>
    <t>Esta pestaña se cumplimentará sólo en el caso de entidades solicitantes que pertenezcan a un grupo empresarial, en la que uno de los socios ejerza el control total o parcial sobre la entidad solicitante o sobre alguna de las entidades matrices. En caso de agrupaciones, se deberán incluir los datos de todas las entidades que cumplan estos requisitos.</t>
  </si>
  <si>
    <r>
      <rPr>
        <b/>
        <sz val="13"/>
        <color theme="1"/>
        <rFont val="Calibri"/>
        <family val="2"/>
        <scheme val="minor"/>
      </rPr>
      <t xml:space="preserve">Instrucciones
Esta pestaña y las anteriores sólo se deberá cumplimentar en caso de Agrupaciones.
</t>
    </r>
    <r>
      <rPr>
        <sz val="13"/>
        <color theme="1"/>
        <rFont val="Calibri"/>
        <family val="2"/>
        <scheme val="minor"/>
      </rPr>
      <t xml:space="preserve">1. Sólo se rellenarán las celdas en blanco, las celdas en gris se autocompletarán, bien mediante cálculos o bien con datos de otras pestañas. Se deberá indicar el </t>
    </r>
    <r>
      <rPr>
        <b/>
        <sz val="13"/>
        <color theme="1"/>
        <rFont val="Calibri"/>
        <family val="2"/>
        <scheme val="minor"/>
      </rPr>
      <t>nombre de la entidad representante</t>
    </r>
    <r>
      <rPr>
        <sz val="13"/>
        <color theme="1"/>
        <rFont val="Calibri"/>
        <family val="2"/>
        <scheme val="minor"/>
      </rPr>
      <t xml:space="preserve">.
2. Se deberá seleccionar la Tipología de entidad en el desplegable, acorde a las definiciones del Anexo I de la Convocatoria (Pequeña empresa, Mediana empresa, Gran empresa o Entidades no empresariales, como Universidades o Centros de Investigación o Tecnológicos sin ánimo de lucro), para el cálculo de la máxima intensidad de ayuda. 
En caso de que la ubicación del proyecto sea en Territorio insular, se incrementará la intensidad de ayuda máxima en un 5%. Se cumplimentará la celda "Intensidad de ayuda solicitada" con el porcentaje (%) solicitado, pudiendo ser menor o igual que el máximo aceptable, según los criterios anteriormente establecidos. Esta celda se marcará en rojo en caso de superar la intensidad máxima solicitada acorde a los criterios de tipología de entidad y ubicación del proyecto, y no podrá ser cumplimentada en caso de que alguna de las celdas anteriores esté vacía. 
3. El detalle de las partidas y costes subvencionables se cumplimentará acorde a las categorías recogidas en la disposición quinta de la Convocatoria, donde se indicará el coste y un breve resumen de los gastos incluidos. 
                                                                                                                                                                                                                                                                                                                                                                                                                                                                                                                                                                                                                                                                                                                                                                                                                                                                               </t>
    </r>
    <r>
      <rPr>
        <sz val="13"/>
        <color rgb="FFFF0000"/>
        <rFont val="Calibri"/>
        <family val="2"/>
        <scheme val="minor"/>
      </rPr>
      <t xml:space="preserve">                                                                                 </t>
    </r>
  </si>
  <si>
    <r>
      <rPr>
        <b/>
        <sz val="13"/>
        <color theme="1"/>
        <rFont val="Calibri"/>
        <family val="2"/>
        <scheme val="minor"/>
      </rPr>
      <t xml:space="preserve">Instrucciones
Esta pestaña y las siguienes sólo se deberá cumplimentar en caso de Agrupaciones.
</t>
    </r>
    <r>
      <rPr>
        <sz val="13"/>
        <color theme="1"/>
        <rFont val="Calibri"/>
        <family val="2"/>
        <scheme val="minor"/>
      </rPr>
      <t xml:space="preserve">1. Sólo se rellenarán las celdas en blanco, las celdas en gris se autocompletarán, bien mediante cálculos o bien con datos de otras pestañas. Se deberá indicar el </t>
    </r>
    <r>
      <rPr>
        <b/>
        <sz val="13"/>
        <color theme="1"/>
        <rFont val="Calibri"/>
        <family val="2"/>
        <scheme val="minor"/>
      </rPr>
      <t>nombre de la entidad representante</t>
    </r>
    <r>
      <rPr>
        <sz val="13"/>
        <color theme="1"/>
        <rFont val="Calibri"/>
        <family val="2"/>
        <scheme val="minor"/>
      </rPr>
      <t xml:space="preserve">.
2. Se deberá seleccionar la Tipología de entidad en el desplegable, acorde a las definiciones del Anexo I de la Convocatoria (Pequeña empresa, Mediana empresa, Gran empresa o Entidades no empresariales, como Universidades o Centros de Investigación o Tecnológicos sin ánimo de lucro), para el cálculo de la máxima intensidad de ayuda. 
En caso de que la ubicación del proyecto sea en Territorio insular, se incrementará la intensidad de ayuda máxima en un 5%. Se cumplimentará la celda "Intensidad de ayuda solicitada" con el porcentaje (%) solicitado, pudiendo ser menor o igual que el máximo aceptable, según los criterios anteriormente establecidos. Esta celda se marcará en rojo en caso de superar la intensidad máxima solicitada acorde a los criterios de tipología de entidad y ubicación del proyecto, y no podrá ser cumplimentada en caso de que alguna de las celdas anteriores esté vacía. 
3. El detalle de las partidas y costes subvencionables se cumplimentará acorde a las categorías recogidas en la disposición quinta de la Convocatoria, donde se indicará el coste y un breve resumen de los gastos incluidos. 
                                                                                                                                                                                                                                                                                                                                                                                                                                                                                                                                                                                                                                                                                                                                                                                                                                                                               </t>
    </r>
    <r>
      <rPr>
        <sz val="13"/>
        <color rgb="FFFF0000"/>
        <rFont val="Calibri"/>
        <family val="2"/>
        <scheme val="minor"/>
      </rPr>
      <t xml:space="preserve">                                                                                 </t>
    </r>
  </si>
  <si>
    <r>
      <rPr>
        <b/>
        <sz val="13"/>
        <color theme="1"/>
        <rFont val="Calibri"/>
        <family val="2"/>
        <scheme val="minor"/>
      </rPr>
      <t xml:space="preserve">Instrucciones
</t>
    </r>
    <r>
      <rPr>
        <sz val="13"/>
        <color theme="1"/>
        <rFont val="Calibri"/>
        <family val="2"/>
        <scheme val="minor"/>
      </rPr>
      <t xml:space="preserve">1. Sólo se rellenarán las celdas en blanco, las celdas en gris se autocompletarán, bien mediante cálculos o bien con datos de otras pestañas. Se deberá indicar el </t>
    </r>
    <r>
      <rPr>
        <b/>
        <sz val="13"/>
        <color theme="1"/>
        <rFont val="Calibri"/>
        <family val="2"/>
        <scheme val="minor"/>
      </rPr>
      <t>nombre de la entidad representante</t>
    </r>
    <r>
      <rPr>
        <sz val="13"/>
        <color theme="1"/>
        <rFont val="Calibri"/>
        <family val="2"/>
        <scheme val="minor"/>
      </rPr>
      <t xml:space="preserve">.
2. Se deberá seleccionar la Tipología de entidad en el desplegable, acorde a las definiciones del Anexo I de la Convocatoria (Pequeña empresa, Mediana empresa, Gran empresa o Entidades no empresariales, como Universidades o Centros de Investigación o Tecnológicos sin ánimo de lucro), para el cálculo de la máxima intensidad de ayuda. 
En caso de que la ubicación del proyecto sea en Territorio insular, se incrementará la intensidad de ayuda máxima en un 5%. Se cumplimentará la celda "Intensidad de ayuda solicitada" con el porcentaje (%) solicitado, pudiendo ser menor o igual que el máximo aceptable, según los criterios anteriormente establecidos. Esta celda se marcará en rojo en caso de superar la intensidad máxima solicitada acorde a los criterios de tipología de entidad y ubicación del proyecto, y no podrá ser cumplimentada en caso de que alguna de las celdas anteriores esté vacía. 
3. El detalle de las partidas y costes subvencionables se cumplimentará acorde a las categorías recogidas en la disposición quinta de la Convocatoria, donde se indicará el coste y un breve resumen de los gastos incluidos. 
                                                                                                                                                                                                                                                                                                                                                                                                                                                                                                                                                                                                                                                                                                                                                                                                                                                                               </t>
    </r>
    <r>
      <rPr>
        <sz val="13"/>
        <color rgb="FFFF0000"/>
        <rFont val="Calibri"/>
        <family val="2"/>
        <scheme val="minor"/>
      </rPr>
      <t xml:space="preserve">                                                                                 </t>
    </r>
  </si>
  <si>
    <t>Cada entidad deberá indicar la tipología de empresa, atendiendo a los criterios establecidos en la convocatoria, y la intensidad de ayuda solicitada. También se indicarán todos los datos referentes a los costes subvencionables del proyecto, detallados por partidas.</t>
  </si>
  <si>
    <r>
      <t xml:space="preserve">Instrucciones 
</t>
    </r>
    <r>
      <rPr>
        <sz val="14"/>
        <rFont val="Calibri"/>
        <family val="2"/>
        <scheme val="minor"/>
      </rPr>
      <t xml:space="preserve">1. Esta pestaña se cumplimentará antes de rellenar los datos de presupuesto de cada una de las entidades. Tan sólo se deberán cumplimentar las celdas relativas al </t>
    </r>
    <r>
      <rPr>
        <b/>
        <sz val="14"/>
        <rFont val="Calibri"/>
        <family val="2"/>
        <scheme val="minor"/>
      </rPr>
      <t>Título del proyecto y Ubicación</t>
    </r>
    <r>
      <rPr>
        <sz val="14"/>
        <rFont val="Calibri"/>
        <family val="2"/>
        <scheme val="minor"/>
      </rPr>
      <t>. El resto de las celdas se autocompletarán en base a los datos cumplimentados posteriormente por cada entidad en el resto de pestañas.
2. La ubicación del proyecto se refiere a su ubicación en Territorio peninsular, Ceuta o Melilla, o bien en Territorio insular.
3. En caso de que alguna de las celdas de costes subvencionables totales, de la tabla Resumen por entidad y partida adquiera color rojo, se deberá al inclumplimiento de alguno de estos valores, acorde a lo establecido en la disposición quinta de la convocatoria. A este respecto se deberá tener en cuenta que:
- El coste subvencionable máximo de la partida "Estudios geotécnicos", no podrá superar 1.000.000 €.
- El coste subvencionable de la partida de "Construcción" estará limitado al menor valor entre el 40% de los costes subvencionables totales o 50 millones de €.
- Los "Costes de gestión" no podrán superar el 7 % del importe de los costes elegibles totales, sin ser incluidos los costes presentados en este apartado, con un límite máximo de 20.000 €.
Los datos de referencia para establecer el valor máximo de cada una de estas partidas, viene reflejado en la columna habilitada al efecto. Cuando el valor máximo sea el mínimo entre dos valores, se marcará en verde la celda con el valor máximo definitivo.</t>
    </r>
  </si>
  <si>
    <r>
      <t xml:space="preserve">Este formulario está compuesto por varias pestañas, y cuyas instrucciones particulares de cumplimentación se encuentran en la parte superior de cada una de ellas.
La versión en la que se ha realizado este formulario es </t>
    </r>
    <r>
      <rPr>
        <i/>
        <sz val="16"/>
        <rFont val="Calibri"/>
        <family val="2"/>
        <scheme val="minor"/>
      </rPr>
      <t>Excel 365</t>
    </r>
    <r>
      <rPr>
        <sz val="16"/>
        <rFont val="Calibri"/>
        <family val="2"/>
        <scheme val="minor"/>
      </rPr>
      <t xml:space="preserve">, por lo que se recomienda el uso de esta versión para su visualización y cumplimentación. En caso de fallo de alguna de las funciones de este archivo, se puede comunicar la incidencia a través del buzón de correo habilitado para ello </t>
    </r>
    <r>
      <rPr>
        <u/>
        <sz val="16"/>
        <color theme="8" tint="-0.249977111117893"/>
        <rFont val="Calibri"/>
        <family val="2"/>
        <scheme val="minor"/>
      </rPr>
      <t>solicitudes.almacenamiento@idae.es</t>
    </r>
    <r>
      <rPr>
        <sz val="16"/>
        <rFont val="Calibri"/>
        <family val="2"/>
        <scheme val="minor"/>
      </rPr>
      <t xml:space="preserve">
En caso de ser una AGRUPACIÓN, el modelo está diseñado para un máximo de 5 entidades (entidad representante y 4 entidades colaboradoras); en caso de ser un número superior, deberán solicitar un modelo específico a través del buzón de correo anteriomente mencionado.
Cada pestaña contiene diferentes tablas, dentro de las cuales </t>
    </r>
    <r>
      <rPr>
        <b/>
        <sz val="16"/>
        <rFont val="Calibri"/>
        <family val="2"/>
        <scheme val="minor"/>
      </rPr>
      <t>SÓLO SE DEBERÁN CUMPLIMENTAR LAS CELDAS EN BLANCO</t>
    </r>
    <r>
      <rPr>
        <sz val="16"/>
        <rFont val="Calibri"/>
        <family val="2"/>
        <scheme val="minor"/>
      </rPr>
      <t>, las sombreadas se autocompletarán a partir de datos aportados en otras celdas o autocalculados.</t>
    </r>
  </si>
  <si>
    <t>VAN Proyecto</t>
  </si>
  <si>
    <t>Esta pestaña es, única y exclusivamente, para AGRUPACIONES, en cumplimiento del artículo 5.5 de las BBRR., y del apartado 7.b) del ANEXO II de la Convocatoria. 
El modelo está preparado para imprimirse en formato *pdf, el cual deberá ser firmado electrónicamente y adjuntarse al resto de documentación del Acuerdo de Agrupación. 
Se recomienda prestar especial atención a que los valores sean coincidentes en ambos documentos.</t>
  </si>
  <si>
    <t xml:space="preserve">3.1 Plan negocio construcción </t>
  </si>
  <si>
    <t>Los datos recogidos corresponderán a los años que dure la fase de construcción. Los datos se corresponderán principalmente con los gastos, y en ingresos se deberá indicar la brecha de financiación.</t>
  </si>
  <si>
    <t xml:space="preserve">3.2 Plan negocio explotación </t>
  </si>
  <si>
    <t xml:space="preserve">3.3 Plan negocio </t>
  </si>
  <si>
    <t>4- Presupuesto total</t>
  </si>
  <si>
    <t>5- Entidad representante</t>
  </si>
  <si>
    <t>6-9 Resto de entidades</t>
  </si>
  <si>
    <r>
      <rPr>
        <b/>
        <sz val="14"/>
        <rFont val="Calibri"/>
        <family val="2"/>
        <scheme val="minor"/>
      </rPr>
      <t xml:space="preserve">Instrucciones 
</t>
    </r>
    <r>
      <rPr>
        <sz val="14"/>
        <rFont val="Calibri"/>
        <family val="2"/>
        <scheme val="minor"/>
      </rPr>
      <t>1. En esta sección se cumplimentarán de forma detallada los datos relativos al Plan de Negocio de la FASE DE EXPLOTACIÓN, por años. Se cumplimentarán los datos requeridos referentes a Ingresos y Gastos, incluyendo todos los datos en valor positivo. Sólo se rellenarán las celdas en blanco, las celdas en gris se autocompletarán, bien mediante cálculos o bien con datos de otras pestañas. 
2. Se cumplimentarán los datos relativos a los años de la Fase de Explotación,</t>
    </r>
    <r>
      <rPr>
        <b/>
        <sz val="14"/>
        <rFont val="Calibri"/>
        <family val="2"/>
        <scheme val="minor"/>
      </rPr>
      <t xml:space="preserve"> teniendo en cuenta que serán años naturales</t>
    </r>
    <r>
      <rPr>
        <sz val="14"/>
        <rFont val="Calibri"/>
        <family val="2"/>
        <scheme val="minor"/>
      </rPr>
      <t xml:space="preserve">.
3. Los datos relativos a los </t>
    </r>
    <r>
      <rPr>
        <b/>
        <sz val="14"/>
        <rFont val="Calibri"/>
        <family val="2"/>
        <scheme val="minor"/>
      </rPr>
      <t>Ingresos</t>
    </r>
    <r>
      <rPr>
        <sz val="14"/>
        <rFont val="Calibri"/>
        <family val="2"/>
        <scheme val="minor"/>
      </rPr>
      <t xml:space="preserve">, se especificarán para los diferentes tipos de mercado en los que el proyecto tenga previsto participar, con </t>
    </r>
    <r>
      <rPr>
        <b/>
        <sz val="14"/>
        <rFont val="Calibri"/>
        <family val="2"/>
        <scheme val="minor"/>
      </rPr>
      <t>el valor neto</t>
    </r>
    <r>
      <rPr>
        <sz val="14"/>
        <rFont val="Calibri"/>
        <family val="2"/>
        <scheme val="minor"/>
      </rPr>
      <t xml:space="preserve"> correspondiente de los ingresos anuales. El valor neto se obtendrá descontando los costes estimados de aprovisionamientos de electricidad. 
4. Los datos relativos a los </t>
    </r>
    <r>
      <rPr>
        <b/>
        <sz val="14"/>
        <rFont val="Calibri"/>
        <family val="2"/>
        <scheme val="minor"/>
      </rPr>
      <t>Gastos</t>
    </r>
    <r>
      <rPr>
        <sz val="14"/>
        <rFont val="Calibri"/>
        <family val="2"/>
        <scheme val="minor"/>
      </rPr>
      <t xml:space="preserve"> se especificarán atendiendo a su tipología, añadiendo las categorías que se consideren necesarias para una mejor comprensión de los gastos incluidos en esta fase.
5. Como complemento a los valores indicados en esta tabla, se aportará el desglose y explicación razonada de cada uno de ellos en el apartado correspondiente de la Memoria descriptiva.
</t>
    </r>
  </si>
  <si>
    <t>La presente Memoria Económica tiene la finalidad de especificar los costes del proyecto y la necesidad del apoyo público solicitado, para realizar la actividad propuesta en términos de una rentabilidad razonable, de acuerdo a la Orden TED/807/2023, de 17 de julio, por la que se aprueban las bases reguladoras para la concesión de ayudas a proyectos innovadores de almacenamiento energético en el marco del Plan de Recuperación, Transformación y Resiliencia -financiado por la Unión Europea- NextGenerationEU, y la segunda convocatoria aprobada por Resolución de 23 de diciembre de 2025, del Consejo de Administración de E.P.E. Instituto para la Diversificación y Ahorro de la Energía (IDAE), M.P. por la que se aprueba la segunda convocatoria de ayudas para proyectos innovadores de almacenamiento energético mediante bombeo reversible en el marco del Plan de Recuperación, Transformación y Resiliencia – financiado por la Unión Europea – NextGenerationEU.</t>
  </si>
  <si>
    <r>
      <t xml:space="preserve">
Con el objeto de identificar las entidades asociadas, la memoria económica incluye una pestaña de entidades vinculadas que identifica con claridad todas las entidades que solicitan ayuda en la presente convocatoria y que pertenecen a la misma unidad económica a la que pertenece el solicitante, según se define en el artículo 5.1 de la Orden TED/807/2023, de 17 de julio, así como a la entidad dominante, en el sentido del artículo 42 del Código de Comercio, que ejerza un control efectivo sobre el conjunto de entidades asociadas que soliciten ayuda en la presente convocatoria, identificando claramente su NIF, y toda la información establecida según el modelo.
Como indica el artículo 42 del Código de Comercio, existe un grupo cuando una sociedad ostente o pueda ostentar, directa o indirectamente, el control de otra u otras. 
Por tanto, de acuerdo con lo anterior, en esta pestaña deberá identificarse a cada entidad solicitante de la ayuda, y a la sociedad dominante del grupo al que pertenece cada una de ellas.
</t>
    </r>
    <r>
      <rPr>
        <b/>
        <sz val="12"/>
        <rFont val="Calibri"/>
        <family val="2"/>
        <scheme val="minor"/>
      </rPr>
      <t xml:space="preserve">Instrucciones para su cumplimentación
</t>
    </r>
    <r>
      <rPr>
        <sz val="12"/>
        <rFont val="Calibri"/>
        <family val="2"/>
        <scheme val="minor"/>
      </rPr>
      <t xml:space="preserve">-  Se aportarán los datos identificativos de cada entidad solicitante, mediante su Razón social y NIF
-  Se identificará a la entidad dominante del grupo al que pertenece cada entidad solicitante, en caso de que pertenezca a algún grupo.
-  En la columna “Descripción del tipo de vinculación con el solicitante”, debe indicarse qué situación, de las indicadas en el artículo 42 del Código de Comercio, es la que causa la relación de vinculación entre las entidades.
En caso de que el solicitante sea una agrupación sin personalidad jurídica, la tabla contendrá tantas filas como miembros tenga la agrupación. En caso de tratarse de un solicitante único, la tabla contendrá una sola fila. </t>
    </r>
  </si>
  <si>
    <r>
      <rPr>
        <b/>
        <sz val="14"/>
        <rFont val="Calibri"/>
        <family val="2"/>
        <scheme val="minor"/>
      </rPr>
      <t>Instrucciones</t>
    </r>
    <r>
      <rPr>
        <sz val="14"/>
        <rFont val="Calibri"/>
        <family val="2"/>
        <scheme val="minor"/>
      </rPr>
      <t xml:space="preserve"> 
1. En esta sección se cumplimentarán de forma detallada los datos relativos al Plan de Negocio en la FASE DE CONSTRUCCIÓN. Se cumplimentarán los datos requeridos referentes a Ingresos y Gastos, incluyendo todos los datos en valor positivo. Sólo se rellenarán las celdas en blanco, las celdas en gris se autocompletarán, bien mediante cálculos o bien con datos de otras pestañas.
2. Tal y cómo se ha indicado, se cumplimentarán los datos de los años de la Fase de Construcción. Se tomará de referencia el Año 0, siendo el año de finalización del proyecto.</t>
    </r>
    <r>
      <rPr>
        <b/>
        <sz val="14"/>
        <rFont val="Calibri"/>
        <family val="2"/>
        <scheme val="minor"/>
      </rPr>
      <t xml:space="preserve"> A modo de ejemplo, para un proyecto que se ejecuta durante 5 años, aunque no sean años compeltos, se rellenarán los datos relativos a los años 0, -1, -2 -3 y -4, </t>
    </r>
    <r>
      <rPr>
        <sz val="14"/>
        <rFont val="Calibri"/>
        <family val="2"/>
        <scheme val="minor"/>
      </rPr>
      <t xml:space="preserve">siendo el año 0 en este caso, el 2035.
3. La parte de ingresos será la relativa a la Brecha de financiación. La parte de gastos será la correspondiente a todos los gastos totales necesarios para la realización del proyecto, independientemente de que sean considerados subvencionables o no, en esta convocatoria. Se añadirán las categorías que se consideren necesarias para una mejor comprensión de los gastos incluidos en este Plan.
4. Como complemento a los valores indicados en esta tabla, se aportará el desglose y explicación razonada de cada uno de ellos en el apartado correspondiente de la Memoria descriptiva.
</t>
    </r>
  </si>
  <si>
    <t>AÑO -8</t>
  </si>
  <si>
    <t>AÑO -9</t>
  </si>
  <si>
    <t>EMPRESA, UNIVERSIDAD, CENTRO DE INVESTIGACIÓN</t>
  </si>
  <si>
    <t>MÁXIMA INTENSIDAD A SOLICITAR</t>
  </si>
  <si>
    <t>Máximo 40%.</t>
  </si>
  <si>
    <t>MÁXIMA INTENSIDAD DE AYUDA QUE SE PUEDE SOLICITAR, SEGÚN CRITERIOS ELEGIDOS</t>
  </si>
  <si>
    <t>CRITERIOS INTENSIDAD MÁXIMA DE AYUDA</t>
  </si>
  <si>
    <t>Territorio peninsular, Ceuta o Melilla</t>
  </si>
  <si>
    <r>
      <t>Instrucciones</t>
    </r>
    <r>
      <rPr>
        <b/>
        <sz val="14"/>
        <color rgb="FFFF0000"/>
        <rFont val="Calibri"/>
        <family val="2"/>
        <scheme val="minor"/>
      </rPr>
      <t xml:space="preserve">
</t>
    </r>
    <r>
      <rPr>
        <b/>
        <sz val="14"/>
        <rFont val="Calibri"/>
        <family val="2"/>
        <scheme val="minor"/>
      </rPr>
      <t xml:space="preserve">1. Esta tabla se autocompletará casi en su totalidad con los datos de las pestañas " Fase de construcción" y "Fase de explotación". Para la cumplimentación de cada una de las pestañas se seguirán las instrucciones correspondientes.
</t>
    </r>
    <r>
      <rPr>
        <sz val="14"/>
        <rFont val="Calibri"/>
        <family val="2"/>
        <scheme val="minor"/>
      </rPr>
      <t>2. Una vez introducidos los datos correspondientes a la fila "</t>
    </r>
    <r>
      <rPr>
        <b/>
        <sz val="14"/>
        <rFont val="Calibri"/>
        <family val="2"/>
        <scheme val="minor"/>
      </rPr>
      <t>Impuestos</t>
    </r>
    <r>
      <rPr>
        <sz val="14"/>
        <rFont val="Calibri"/>
        <family val="2"/>
        <scheme val="minor"/>
      </rPr>
      <t xml:space="preserve">" </t>
    </r>
    <r>
      <rPr>
        <u/>
        <sz val="14"/>
        <rFont val="Calibri"/>
        <family val="2"/>
        <scheme val="minor"/>
      </rPr>
      <t>con valor positivo</t>
    </r>
    <r>
      <rPr>
        <sz val="14"/>
        <rFont val="Calibri"/>
        <family val="2"/>
        <scheme val="minor"/>
      </rPr>
      <t xml:space="preserve">, se autocalcularán los totales de los flujos de caja, los valores del TIR y VAN relativos al negocio, así como la justificación de la intensidad de ayuda solicitada en relación a la brecha de financiación. 
3. En el caso de que la celda del TIR adquiera color naranja supondrá que el valor está hasta 2 puntos porcentuales por encima de la "tasa de retorno" y rojo cuando su valor esté por encima de los 2 puntos porcentuales. 
4. En caso de que la celda "Intensidad brecha de financiación" adquiera color naranja, supondrá que la intensidad solicitada es ligeramente superior a la requerida, pero no se modificará respecto a la solicitud. En caso de que la celda adquiera color rojo, supondrá que la intensidad solicitada es superior a la requerida en más de 2 puntos porcentuales, y por tanto supondrá una minoración y reajuste con respecto a la solicitada.
5. La tasa de descuento es un valor prefijado del 7%, invariable. </t>
    </r>
    <r>
      <rPr>
        <sz val="14"/>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</si>
</sst>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0.0%"/>
    <numFmt numFmtId="167" formatCode="[$-C0A]mmmm\-yy;@"/>
    <numFmt numFmtId="168" formatCode="_-* #,##0.00\ [$€-C0A]_-;\-* #,##0.00\ [$€-C0A]_-;_-* &quot;-&quot;??\ [$€-C0A]_-;_-@_-"/>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sz val="14"/>
      <color theme="1"/>
      <name val="Calibri"/>
      <family val="2"/>
      <scheme val="minor"/>
    </font>
    <font>
      <b/>
      <sz val="12"/>
      <color theme="1"/>
      <name val="Calibri"/>
      <family val="2"/>
      <scheme val="minor"/>
    </font>
    <font>
      <sz val="12"/>
      <color theme="1"/>
      <name val="Calibri"/>
      <family val="2"/>
      <scheme val="minor"/>
    </font>
    <font>
      <b/>
      <sz val="20"/>
      <color theme="1"/>
      <name val="Calibri"/>
      <family val="2"/>
      <scheme val="minor"/>
    </font>
    <font>
      <sz val="12"/>
      <name val="Calibri"/>
      <family val="2"/>
      <scheme val="minor"/>
    </font>
    <font>
      <b/>
      <sz val="14"/>
      <color theme="1"/>
      <name val="Calibri"/>
      <family val="2"/>
      <scheme val="minor"/>
    </font>
    <font>
      <sz val="14"/>
      <name val="Calibri"/>
      <family val="2"/>
      <scheme val="minor"/>
    </font>
    <font>
      <b/>
      <sz val="14"/>
      <name val="Calibri"/>
      <family val="2"/>
      <scheme val="minor"/>
    </font>
    <font>
      <b/>
      <sz val="16"/>
      <name val="Calibri"/>
      <family val="2"/>
      <scheme val="minor"/>
    </font>
    <font>
      <sz val="8"/>
      <name val="Calibri"/>
      <family val="2"/>
      <scheme val="minor"/>
    </font>
    <font>
      <b/>
      <sz val="12"/>
      <name val="Calibri"/>
      <family val="2"/>
    </font>
    <font>
      <b/>
      <sz val="16"/>
      <name val="Calibri"/>
      <family val="2"/>
    </font>
    <font>
      <sz val="20"/>
      <color theme="1"/>
      <name val="Calibri"/>
      <family val="2"/>
      <scheme val="minor"/>
    </font>
    <font>
      <sz val="12"/>
      <name val="Calibri"/>
      <family val="2"/>
    </font>
    <font>
      <b/>
      <sz val="20"/>
      <color rgb="FFFF0000"/>
      <name val="Calibri"/>
      <family val="2"/>
      <scheme val="minor"/>
    </font>
    <font>
      <b/>
      <sz val="18"/>
      <color theme="1"/>
      <name val="Calibri"/>
      <family val="2"/>
      <scheme val="minor"/>
    </font>
    <font>
      <b/>
      <sz val="14"/>
      <color theme="2" tint="-0.499984740745262"/>
      <name val="Calibri"/>
      <family val="2"/>
      <scheme val="minor"/>
    </font>
    <font>
      <b/>
      <sz val="11"/>
      <color theme="2" tint="-0.499984740745262"/>
      <name val="Calibri"/>
      <family val="2"/>
      <scheme val="minor"/>
    </font>
    <font>
      <sz val="16"/>
      <name val="Calibri"/>
      <family val="2"/>
      <scheme val="minor"/>
    </font>
    <font>
      <b/>
      <sz val="14"/>
      <color theme="0"/>
      <name val="Calibri"/>
      <family val="2"/>
      <scheme val="minor"/>
    </font>
    <font>
      <b/>
      <sz val="18"/>
      <name val="Calibri"/>
      <family val="2"/>
      <scheme val="minor"/>
    </font>
    <font>
      <sz val="16"/>
      <color rgb="FFFF0000"/>
      <name val="Calibri"/>
      <family val="2"/>
      <scheme val="minor"/>
    </font>
    <font>
      <b/>
      <sz val="12"/>
      <name val="Calibri"/>
      <family val="2"/>
      <scheme val="minor"/>
    </font>
    <font>
      <b/>
      <sz val="11"/>
      <color rgb="FFFF0000"/>
      <name val="Calibri"/>
      <family val="2"/>
      <scheme val="minor"/>
    </font>
    <font>
      <b/>
      <sz val="14"/>
      <color theme="0"/>
      <name val="Calibri"/>
      <family val="2"/>
    </font>
    <font>
      <b/>
      <sz val="12"/>
      <color theme="0" tint="-0.499984740745262"/>
      <name val="Calibri"/>
      <family val="2"/>
      <scheme val="minor"/>
    </font>
    <font>
      <sz val="11"/>
      <color rgb="FFFF0000"/>
      <name val="Calibri"/>
      <family val="2"/>
      <scheme val="minor"/>
    </font>
    <font>
      <b/>
      <sz val="14"/>
      <color rgb="FFFF0000"/>
      <name val="Calibri"/>
      <family val="2"/>
      <scheme val="minor"/>
    </font>
    <font>
      <sz val="14"/>
      <color rgb="FFFF0000"/>
      <name val="Calibri"/>
      <family val="2"/>
      <scheme val="minor"/>
    </font>
    <font>
      <sz val="13"/>
      <color theme="1"/>
      <name val="Calibri"/>
      <family val="2"/>
      <scheme val="minor"/>
    </font>
    <font>
      <b/>
      <sz val="13"/>
      <color theme="1"/>
      <name val="Calibri"/>
      <family val="2"/>
      <scheme val="minor"/>
    </font>
    <font>
      <sz val="13"/>
      <color rgb="FFFF0000"/>
      <name val="Calibri"/>
      <family val="2"/>
      <scheme val="minor"/>
    </font>
    <font>
      <u/>
      <sz val="14"/>
      <name val="Calibri"/>
      <family val="2"/>
      <scheme val="minor"/>
    </font>
    <font>
      <i/>
      <sz val="16"/>
      <name val="Calibri"/>
      <family val="2"/>
      <scheme val="minor"/>
    </font>
    <font>
      <b/>
      <sz val="9"/>
      <color rgb="FF000000"/>
      <name val="Calibri"/>
      <family val="2"/>
      <scheme val="minor"/>
    </font>
    <font>
      <sz val="9"/>
      <color theme="1"/>
      <name val="Calibri"/>
      <family val="2"/>
      <scheme val="minor"/>
    </font>
    <font>
      <sz val="8"/>
      <color theme="1"/>
      <name val="Calibri"/>
      <family val="2"/>
      <scheme val="minor"/>
    </font>
    <font>
      <b/>
      <sz val="8"/>
      <color rgb="FF000000"/>
      <name val="Calibri"/>
      <family val="2"/>
      <scheme val="minor"/>
    </font>
    <font>
      <b/>
      <sz val="9"/>
      <name val="Calibri"/>
      <family val="2"/>
      <scheme val="minor"/>
    </font>
    <font>
      <b/>
      <sz val="8"/>
      <name val="Calibri"/>
      <family val="2"/>
      <scheme val="minor"/>
    </font>
    <font>
      <b/>
      <sz val="9"/>
      <color theme="1"/>
      <name val="Calibri"/>
      <family val="2"/>
      <scheme val="minor"/>
    </font>
    <font>
      <sz val="10"/>
      <color theme="1"/>
      <name val="Calibri"/>
      <family val="2"/>
      <scheme val="minor"/>
    </font>
    <font>
      <u/>
      <sz val="16"/>
      <color theme="8" tint="-0.249977111117893"/>
      <name val="Calibri"/>
      <family val="2"/>
      <scheme val="minor"/>
    </font>
  </fonts>
  <fills count="1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2E189"/>
        <bgColor indexed="64"/>
      </patternFill>
    </fill>
    <fill>
      <patternFill patternType="solid">
        <fgColor rgb="FFFFCD00"/>
        <bgColor indexed="64"/>
      </patternFill>
    </fill>
    <fill>
      <patternFill patternType="solid">
        <fgColor theme="5"/>
        <bgColor indexed="64"/>
      </patternFill>
    </fill>
    <fill>
      <patternFill patternType="solid">
        <fgColor theme="2"/>
        <bgColor indexed="64"/>
      </patternFill>
    </fill>
    <fill>
      <patternFill patternType="solid">
        <fgColor theme="7" tint="0.39997558519241921"/>
        <bgColor indexed="64"/>
      </patternFill>
    </fill>
    <fill>
      <patternFill patternType="solid">
        <fgColor rgb="FFFFCD66"/>
        <bgColor indexed="64"/>
      </patternFill>
    </fill>
    <fill>
      <patternFill patternType="solid">
        <fgColor theme="4" tint="0.59999389629810485"/>
        <bgColor indexed="64"/>
      </patternFill>
    </fill>
    <fill>
      <patternFill patternType="lightDown">
        <fgColor theme="4" tint="0.59996337778862885"/>
        <bgColor theme="4" tint="0.79989013336588644"/>
      </patternFill>
    </fill>
    <fill>
      <patternFill patternType="lightDown">
        <fgColor theme="2"/>
        <bgColor theme="7" tint="0.39994506668294322"/>
      </patternFill>
    </fill>
    <fill>
      <patternFill patternType="solid">
        <fgColor rgb="FFFFF2CC"/>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diagonal/>
    </border>
    <border>
      <left/>
      <right style="thin">
        <color theme="0"/>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rgb="FFFFC000"/>
      </left>
      <right style="thin">
        <color rgb="FFFFC000"/>
      </right>
      <top style="thin">
        <color rgb="FFFFC000"/>
      </top>
      <bottom style="thin">
        <color rgb="FFFFC000"/>
      </bottom>
      <diagonal/>
    </border>
    <border>
      <left/>
      <right style="thin">
        <color theme="0" tint="-0.499984740745262"/>
      </right>
      <top/>
      <bottom/>
      <diagonal/>
    </border>
    <border>
      <left style="medium">
        <color indexed="64"/>
      </left>
      <right style="medium">
        <color indexed="64"/>
      </right>
      <top style="medium">
        <color indexed="64"/>
      </top>
      <bottom style="medium">
        <color indexed="64"/>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thin">
        <color theme="0" tint="-0.34998626667073579"/>
      </left>
      <right style="thin">
        <color rgb="FFFFC000"/>
      </right>
      <top style="thin">
        <color theme="2" tint="-0.249977111117893"/>
      </top>
      <bottom style="thin">
        <color theme="2" tint="-0.249977111117893"/>
      </bottom>
      <diagonal/>
    </border>
    <border>
      <left style="thin">
        <color rgb="FFFFC000"/>
      </left>
      <right style="thin">
        <color rgb="FFFFC000"/>
      </right>
      <top style="thin">
        <color theme="2" tint="-0.249977111117893"/>
      </top>
      <bottom style="thin">
        <color theme="2" tint="-0.249977111117893"/>
      </bottom>
      <diagonal/>
    </border>
    <border>
      <left style="thin">
        <color rgb="FFFFC000"/>
      </left>
      <right/>
      <top style="thin">
        <color theme="2" tint="-0.249977111117893"/>
      </top>
      <bottom style="thin">
        <color theme="2" tint="-0.249977111117893"/>
      </bottom>
      <diagonal/>
    </border>
    <border>
      <left style="thin">
        <color theme="2" tint="-0.249977111117893"/>
      </left>
      <right style="thin">
        <color rgb="FFFFC000"/>
      </right>
      <top style="thin">
        <color theme="2" tint="-0.249977111117893"/>
      </top>
      <bottom style="thin">
        <color theme="2" tint="-0.249977111117893"/>
      </bottom>
      <diagonal/>
    </border>
    <border>
      <left style="thin">
        <color rgb="FFFFC000"/>
      </left>
      <right style="thin">
        <color theme="0" tint="-0.34998626667073579"/>
      </right>
      <top style="thin">
        <color theme="2" tint="-0.249977111117893"/>
      </top>
      <bottom style="thin">
        <color theme="2" tint="-0.249977111117893"/>
      </bottom>
      <diagonal/>
    </border>
    <border>
      <left/>
      <right style="medium">
        <color theme="2" tint="-0.249977111117893"/>
      </right>
      <top style="thin">
        <color theme="0"/>
      </top>
      <bottom/>
      <diagonal/>
    </border>
    <border>
      <left style="thin">
        <color theme="0" tint="-0.34998626667073579"/>
      </left>
      <right style="thin">
        <color theme="0" tint="-0.34998626667073579"/>
      </right>
      <top style="thin">
        <color theme="0" tint="-0.34998626667073579"/>
      </top>
      <bottom/>
      <diagonal/>
    </border>
    <border>
      <left/>
      <right style="medium">
        <color theme="2" tint="-0.249977111117893"/>
      </right>
      <top/>
      <bottom/>
      <diagonal/>
    </border>
    <border>
      <left style="thin">
        <color theme="0" tint="-0.34998626667073579"/>
      </left>
      <right style="thin">
        <color theme="0" tint="-0.34998626667073579"/>
      </right>
      <top style="thin">
        <color theme="0" tint="-0.34998626667073579"/>
      </top>
      <bottom style="thin">
        <color theme="2" tint="-0.249977111117893"/>
      </bottom>
      <diagonal/>
    </border>
    <border>
      <left/>
      <right/>
      <top style="medium">
        <color theme="2" tint="-0.249977111117893"/>
      </top>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0" fontId="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11" fillId="0" borderId="0" xfId="0" applyFont="1" applyAlignment="1">
      <alignment vertical="center"/>
    </xf>
    <xf numFmtId="0" fontId="0" fillId="0" borderId="0" xfId="0" applyAlignment="1">
      <alignment horizontal="centerContinuous" vertical="center"/>
    </xf>
    <xf numFmtId="0" fontId="0" fillId="0" borderId="0" xfId="0" applyAlignment="1">
      <alignment vertical="center" wrapText="1"/>
    </xf>
    <xf numFmtId="0" fontId="0" fillId="0" borderId="0" xfId="0" applyProtection="1">
      <protection hidden="1"/>
    </xf>
    <xf numFmtId="0" fontId="11"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0" fontId="20" fillId="0" borderId="0" xfId="0" applyFont="1" applyAlignment="1">
      <alignment vertical="center" wrapText="1"/>
    </xf>
    <xf numFmtId="0" fontId="2" fillId="0" borderId="0" xfId="0" applyFont="1" applyAlignment="1">
      <alignment wrapText="1"/>
    </xf>
    <xf numFmtId="0" fontId="0" fillId="0" borderId="0" xfId="0" applyAlignment="1" applyProtection="1">
      <alignment vertical="center" wrapText="1"/>
      <protection hidden="1"/>
    </xf>
    <xf numFmtId="0" fontId="0" fillId="0" borderId="0" xfId="0" applyAlignment="1" applyProtection="1">
      <alignment wrapText="1"/>
      <protection hidden="1"/>
    </xf>
    <xf numFmtId="0" fontId="0" fillId="0" borderId="0" xfId="0" applyAlignment="1" applyProtection="1">
      <alignment vertical="center"/>
      <protection hidden="1"/>
    </xf>
    <xf numFmtId="44" fontId="0" fillId="0" borderId="0" xfId="0" applyNumberFormat="1" applyAlignment="1" applyProtection="1">
      <alignment vertical="center"/>
      <protection hidden="1"/>
    </xf>
    <xf numFmtId="0" fontId="22" fillId="0" borderId="0" xfId="0" applyFont="1" applyAlignment="1">
      <alignment horizontal="center" vertical="center" wrapText="1"/>
    </xf>
    <xf numFmtId="0" fontId="2" fillId="0" borderId="0" xfId="0" applyFont="1" applyAlignment="1" applyProtection="1">
      <alignment horizontal="centerContinuous" vertical="center"/>
      <protection hidden="1"/>
    </xf>
    <xf numFmtId="0" fontId="0" fillId="0" borderId="0" xfId="0" applyAlignment="1" applyProtection="1">
      <alignment horizontal="centerContinuous" vertical="center"/>
      <protection hidden="1"/>
    </xf>
    <xf numFmtId="0" fontId="0" fillId="0" borderId="0" xfId="0" applyAlignment="1" applyProtection="1">
      <alignment horizontal="center"/>
      <protection hidden="1"/>
    </xf>
    <xf numFmtId="0" fontId="10" fillId="0" borderId="0" xfId="0" applyFont="1" applyProtection="1">
      <protection hidden="1"/>
    </xf>
    <xf numFmtId="9" fontId="0" fillId="0" borderId="0" xfId="3" applyFont="1" applyAlignment="1" applyProtection="1">
      <alignment horizontal="center" vertical="center"/>
      <protection hidden="1"/>
    </xf>
    <xf numFmtId="0" fontId="11" fillId="0" borderId="0" xfId="0" applyFont="1" applyAlignment="1" applyProtection="1">
      <alignment vertical="center"/>
      <protection hidden="1"/>
    </xf>
    <xf numFmtId="0" fontId="12" fillId="3" borderId="0" xfId="3" applyNumberFormat="1" applyFont="1" applyFill="1" applyBorder="1" applyAlignment="1" applyProtection="1">
      <alignment horizontal="center" vertical="center" wrapText="1"/>
      <protection hidden="1"/>
    </xf>
    <xf numFmtId="167" fontId="12" fillId="3" borderId="0" xfId="3" applyNumberFormat="1" applyFont="1" applyFill="1" applyBorder="1" applyAlignment="1" applyProtection="1">
      <alignment horizontal="center" vertical="center" wrapText="1"/>
      <protection hidden="1"/>
    </xf>
    <xf numFmtId="165" fontId="12" fillId="3" borderId="0" xfId="3" applyNumberFormat="1" applyFont="1" applyFill="1" applyBorder="1" applyAlignment="1" applyProtection="1">
      <alignment horizontal="center" vertical="center" wrapText="1"/>
      <protection hidden="1"/>
    </xf>
    <xf numFmtId="1" fontId="12" fillId="3" borderId="0" xfId="3" applyNumberFormat="1"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0" fontId="19" fillId="0" borderId="0" xfId="0" applyFont="1" applyAlignment="1" applyProtection="1">
      <alignment vertical="center" wrapText="1"/>
      <protection hidden="1"/>
    </xf>
    <xf numFmtId="0" fontId="0" fillId="0" borderId="0" xfId="0" applyAlignment="1">
      <alignment vertical="top" wrapText="1"/>
    </xf>
    <xf numFmtId="44" fontId="0" fillId="0" borderId="0" xfId="4" applyFont="1"/>
    <xf numFmtId="9" fontId="0" fillId="0" borderId="0" xfId="0" applyNumberFormat="1" applyAlignment="1">
      <alignment wrapText="1"/>
    </xf>
    <xf numFmtId="0" fontId="10" fillId="0" borderId="0" xfId="0" applyFont="1"/>
    <xf numFmtId="0" fontId="8" fillId="0" borderId="0" xfId="0" applyFont="1" applyAlignment="1" applyProtection="1">
      <alignment wrapText="1"/>
      <protection hidden="1"/>
    </xf>
    <xf numFmtId="0" fontId="8" fillId="0" borderId="0" xfId="0" applyFont="1" applyAlignment="1">
      <alignment wrapText="1"/>
    </xf>
    <xf numFmtId="0" fontId="8" fillId="0" borderId="0" xfId="0" applyFont="1" applyProtection="1">
      <protection hidden="1"/>
    </xf>
    <xf numFmtId="0" fontId="8" fillId="0" borderId="0" xfId="0" applyFont="1"/>
    <xf numFmtId="0" fontId="10" fillId="0" borderId="0" xfId="0" applyFont="1" applyAlignment="1">
      <alignment vertical="center"/>
    </xf>
    <xf numFmtId="0" fontId="31" fillId="0" borderId="0" xfId="0" applyFont="1" applyAlignment="1">
      <alignment wrapText="1"/>
    </xf>
    <xf numFmtId="0" fontId="34" fillId="0" borderId="0" xfId="0" applyFont="1" applyAlignment="1">
      <alignment vertical="top" wrapText="1"/>
    </xf>
    <xf numFmtId="0" fontId="9" fillId="7" borderId="1" xfId="0" applyFont="1" applyFill="1" applyBorder="1" applyAlignment="1" applyProtection="1">
      <alignment horizontal="center" vertical="center" wrapText="1"/>
      <protection hidden="1"/>
    </xf>
    <xf numFmtId="0" fontId="0" fillId="0" borderId="24" xfId="0" applyBorder="1" applyAlignment="1" applyProtection="1">
      <alignment vertical="center"/>
      <protection hidden="1"/>
    </xf>
    <xf numFmtId="0" fontId="0" fillId="0" borderId="24" xfId="0" applyBorder="1" applyProtection="1">
      <protection hidden="1"/>
    </xf>
    <xf numFmtId="0" fontId="0" fillId="0" borderId="25" xfId="0" applyBorder="1" applyProtection="1">
      <protection hidden="1"/>
    </xf>
    <xf numFmtId="0" fontId="0" fillId="0" borderId="27" xfId="0" applyBorder="1" applyProtection="1">
      <protection hidden="1"/>
    </xf>
    <xf numFmtId="0" fontId="0" fillId="0" borderId="26" xfId="0" applyBorder="1" applyProtection="1">
      <protection hidden="1"/>
    </xf>
    <xf numFmtId="0" fontId="0" fillId="0" borderId="25" xfId="0" applyBorder="1" applyAlignment="1" applyProtection="1">
      <alignment vertical="center"/>
      <protection hidden="1"/>
    </xf>
    <xf numFmtId="0" fontId="0" fillId="0" borderId="30" xfId="0" applyBorder="1" applyProtection="1">
      <protection hidden="1"/>
    </xf>
    <xf numFmtId="0" fontId="0" fillId="0" borderId="29" xfId="0" applyBorder="1" applyProtection="1">
      <protection hidden="1"/>
    </xf>
    <xf numFmtId="0" fontId="0" fillId="0" borderId="32" xfId="0" applyBorder="1" applyProtection="1">
      <protection hidden="1"/>
    </xf>
    <xf numFmtId="0" fontId="0" fillId="0" borderId="31" xfId="0" applyBorder="1" applyProtection="1">
      <protection hidden="1"/>
    </xf>
    <xf numFmtId="0" fontId="0" fillId="0" borderId="25" xfId="0" applyBorder="1" applyAlignment="1" applyProtection="1">
      <alignment vertical="top"/>
      <protection hidden="1"/>
    </xf>
    <xf numFmtId="0" fontId="0" fillId="0" borderId="24" xfId="0" applyBorder="1" applyAlignment="1" applyProtection="1">
      <alignment vertical="top"/>
      <protection hidden="1"/>
    </xf>
    <xf numFmtId="0" fontId="0" fillId="0" borderId="28" xfId="0" applyBorder="1" applyProtection="1">
      <protection hidden="1"/>
    </xf>
    <xf numFmtId="0" fontId="0" fillId="0" borderId="33" xfId="0" applyBorder="1" applyProtection="1">
      <protection hidden="1"/>
    </xf>
    <xf numFmtId="0" fontId="0" fillId="0" borderId="34" xfId="0" applyBorder="1" applyProtection="1">
      <protection hidden="1"/>
    </xf>
    <xf numFmtId="0" fontId="0" fillId="0" borderId="0" xfId="0" applyAlignment="1" applyProtection="1">
      <alignment vertical="top"/>
      <protection hidden="1"/>
    </xf>
    <xf numFmtId="0" fontId="8" fillId="0" borderId="0" xfId="0" applyFont="1" applyAlignment="1" applyProtection="1">
      <alignment vertical="center"/>
      <protection hidden="1"/>
    </xf>
    <xf numFmtId="0" fontId="8" fillId="0" borderId="0" xfId="0" applyFont="1" applyAlignment="1">
      <alignment vertical="center"/>
    </xf>
    <xf numFmtId="0" fontId="0" fillId="0" borderId="26" xfId="0" applyBorder="1"/>
    <xf numFmtId="0" fontId="0" fillId="0" borderId="0" xfId="0" applyAlignment="1">
      <alignment horizontal="left" vertical="top" wrapText="1"/>
    </xf>
    <xf numFmtId="0" fontId="9" fillId="0" borderId="0" xfId="0" applyFont="1" applyAlignment="1" applyProtection="1">
      <alignment horizontal="left"/>
      <protection hidden="1"/>
    </xf>
    <xf numFmtId="0" fontId="30" fillId="10" borderId="44" xfId="0" applyFont="1" applyFill="1" applyBorder="1" applyAlignment="1">
      <alignment horizontal="center" vertical="center" wrapText="1"/>
    </xf>
    <xf numFmtId="0" fontId="13" fillId="10" borderId="44" xfId="0" applyFont="1" applyFill="1" applyBorder="1" applyAlignment="1">
      <alignment horizontal="center" vertical="center" wrapText="1"/>
    </xf>
    <xf numFmtId="0" fontId="13" fillId="10" borderId="44" xfId="0" applyFont="1" applyFill="1" applyBorder="1" applyAlignment="1" applyProtection="1">
      <alignment horizontal="center" vertical="center" wrapText="1"/>
      <protection hidden="1"/>
    </xf>
    <xf numFmtId="165" fontId="21" fillId="3" borderId="44" xfId="4" applyNumberFormat="1" applyFont="1" applyFill="1" applyBorder="1" applyAlignment="1" applyProtection="1">
      <alignment vertical="center" wrapText="1"/>
      <protection locked="0"/>
    </xf>
    <xf numFmtId="0" fontId="32" fillId="4" borderId="44" xfId="0" applyFont="1" applyFill="1" applyBorder="1" applyAlignment="1" applyProtection="1">
      <alignment horizontal="center" vertical="center" wrapText="1"/>
      <protection hidden="1"/>
    </xf>
    <xf numFmtId="165" fontId="8" fillId="5" borderId="44" xfId="0" applyNumberFormat="1" applyFont="1" applyFill="1" applyBorder="1" applyAlignment="1" applyProtection="1">
      <alignment horizontal="center" vertical="center" wrapText="1"/>
      <protection hidden="1"/>
    </xf>
    <xf numFmtId="10" fontId="8" fillId="5" borderId="44" xfId="3" applyNumberFormat="1" applyFont="1" applyFill="1" applyBorder="1" applyAlignment="1" applyProtection="1">
      <alignment horizontal="center" vertical="center" wrapText="1"/>
      <protection hidden="1"/>
    </xf>
    <xf numFmtId="0" fontId="21" fillId="5" borderId="44" xfId="0" applyFont="1" applyFill="1" applyBorder="1" applyAlignment="1" applyProtection="1">
      <alignment vertical="center" wrapText="1"/>
      <protection hidden="1"/>
    </xf>
    <xf numFmtId="0" fontId="21" fillId="2" borderId="44" xfId="0" applyFont="1" applyFill="1" applyBorder="1" applyAlignment="1" applyProtection="1">
      <alignment vertical="center" wrapText="1"/>
      <protection hidden="1"/>
    </xf>
    <xf numFmtId="0" fontId="13" fillId="2" borderId="44" xfId="0" applyFont="1" applyFill="1" applyBorder="1" applyAlignment="1" applyProtection="1">
      <alignment horizontal="center" vertical="center" wrapText="1"/>
      <protection hidden="1"/>
    </xf>
    <xf numFmtId="0" fontId="13" fillId="2" borderId="44" xfId="0" applyFont="1" applyFill="1" applyBorder="1" applyAlignment="1" applyProtection="1">
      <alignment horizontal="center" vertical="center"/>
      <protection hidden="1"/>
    </xf>
    <xf numFmtId="0" fontId="12" fillId="2" borderId="44" xfId="0" applyFont="1" applyFill="1" applyBorder="1" applyAlignment="1" applyProtection="1">
      <alignment horizontal="center" vertical="center" wrapText="1"/>
      <protection hidden="1"/>
    </xf>
    <xf numFmtId="0" fontId="6" fillId="2" borderId="44" xfId="0" applyFont="1" applyFill="1" applyBorder="1" applyAlignment="1" applyProtection="1">
      <alignment horizontal="center" vertical="center" wrapText="1"/>
      <protection hidden="1"/>
    </xf>
    <xf numFmtId="0" fontId="25" fillId="2" borderId="44" xfId="0" applyFont="1" applyFill="1" applyBorder="1" applyAlignment="1" applyProtection="1">
      <alignment horizontal="left" vertical="center" wrapText="1"/>
      <protection hidden="1"/>
    </xf>
    <xf numFmtId="165" fontId="8" fillId="5" borderId="50" xfId="0" applyNumberFormat="1" applyFont="1" applyFill="1" applyBorder="1" applyAlignment="1" applyProtection="1">
      <alignment horizontal="center" vertical="center" wrapText="1"/>
      <protection hidden="1"/>
    </xf>
    <xf numFmtId="10" fontId="8" fillId="5" borderId="50" xfId="3" applyNumberFormat="1" applyFont="1" applyFill="1" applyBorder="1" applyAlignment="1" applyProtection="1">
      <alignment horizontal="center" vertical="center" wrapText="1"/>
      <protection hidden="1"/>
    </xf>
    <xf numFmtId="165" fontId="8" fillId="5" borderId="53" xfId="0" applyNumberFormat="1" applyFont="1" applyFill="1" applyBorder="1" applyAlignment="1" applyProtection="1">
      <alignment horizontal="center" vertical="center" wrapText="1"/>
      <protection hidden="1"/>
    </xf>
    <xf numFmtId="10" fontId="8" fillId="5" borderId="53" xfId="3" applyNumberFormat="1" applyFont="1" applyFill="1" applyBorder="1" applyAlignment="1" applyProtection="1">
      <alignment horizontal="center" vertical="center" wrapText="1"/>
      <protection hidden="1"/>
    </xf>
    <xf numFmtId="165" fontId="8" fillId="5" borderId="54" xfId="0" applyNumberFormat="1" applyFont="1" applyFill="1" applyBorder="1" applyAlignment="1" applyProtection="1">
      <alignment horizontal="center" vertical="center" wrapText="1"/>
      <protection hidden="1"/>
    </xf>
    <xf numFmtId="0" fontId="6" fillId="2" borderId="50" xfId="0" applyFont="1" applyFill="1" applyBorder="1" applyAlignment="1" applyProtection="1">
      <alignment horizontal="center" vertical="center" wrapText="1"/>
      <protection hidden="1"/>
    </xf>
    <xf numFmtId="0" fontId="25" fillId="2" borderId="50" xfId="0" applyFont="1" applyFill="1" applyBorder="1" applyAlignment="1" applyProtection="1">
      <alignment horizontal="left" vertical="center" wrapText="1"/>
      <protection hidden="1"/>
    </xf>
    <xf numFmtId="168" fontId="9" fillId="6" borderId="53" xfId="0" applyNumberFormat="1" applyFont="1" applyFill="1" applyBorder="1" applyAlignment="1" applyProtection="1">
      <alignment horizontal="center" vertical="center"/>
      <protection hidden="1"/>
    </xf>
    <xf numFmtId="10" fontId="9" fillId="6" borderId="53" xfId="3" applyNumberFormat="1" applyFont="1" applyFill="1" applyBorder="1" applyAlignment="1" applyProtection="1">
      <alignment horizontal="center" vertical="center"/>
      <protection hidden="1"/>
    </xf>
    <xf numFmtId="0" fontId="6" fillId="10" borderId="44" xfId="0" applyFont="1" applyFill="1" applyBorder="1" applyAlignment="1" applyProtection="1">
      <alignment horizontal="center" vertical="center" wrapText="1"/>
      <protection hidden="1"/>
    </xf>
    <xf numFmtId="0" fontId="13" fillId="10" borderId="44" xfId="0" applyFont="1" applyFill="1" applyBorder="1" applyAlignment="1" applyProtection="1">
      <alignment horizontal="center" vertical="center" wrapText="1"/>
      <protection locked="0" hidden="1"/>
    </xf>
    <xf numFmtId="0" fontId="13" fillId="14" borderId="44" xfId="0" applyFont="1" applyFill="1" applyBorder="1" applyAlignment="1" applyProtection="1">
      <alignment horizontal="center" vertical="center" wrapText="1"/>
      <protection hidden="1"/>
    </xf>
    <xf numFmtId="168" fontId="10" fillId="0" borderId="44" xfId="0" applyNumberFormat="1" applyFont="1" applyBorder="1" applyAlignment="1" applyProtection="1">
      <alignment horizontal="right" vertical="center" wrapText="1"/>
      <protection locked="0"/>
    </xf>
    <xf numFmtId="168" fontId="10" fillId="5" borderId="44" xfId="0" applyNumberFormat="1" applyFont="1" applyFill="1" applyBorder="1" applyAlignment="1" applyProtection="1">
      <alignment horizontal="right" vertical="center" wrapText="1"/>
      <protection hidden="1"/>
    </xf>
    <xf numFmtId="168" fontId="10" fillId="5" borderId="44" xfId="4" applyNumberFormat="1" applyFont="1" applyFill="1" applyBorder="1" applyAlignment="1" applyProtection="1">
      <alignment vertical="center" wrapText="1"/>
      <protection hidden="1"/>
    </xf>
    <xf numFmtId="168" fontId="10" fillId="3" borderId="44" xfId="0" applyNumberFormat="1" applyFont="1" applyFill="1" applyBorder="1" applyAlignment="1" applyProtection="1">
      <alignment vertical="center"/>
      <protection locked="0"/>
    </xf>
    <xf numFmtId="168" fontId="10" fillId="5" borderId="44" xfId="0" applyNumberFormat="1" applyFont="1" applyFill="1" applyBorder="1" applyAlignment="1" applyProtection="1">
      <alignment vertical="center"/>
      <protection hidden="1"/>
    </xf>
    <xf numFmtId="168" fontId="10" fillId="5" borderId="44" xfId="4" applyNumberFormat="1" applyFont="1" applyFill="1" applyBorder="1" applyAlignment="1" applyProtection="1">
      <alignment vertical="center"/>
      <protection hidden="1"/>
    </xf>
    <xf numFmtId="44" fontId="10" fillId="5" borderId="44" xfId="0" applyNumberFormat="1" applyFont="1" applyFill="1" applyBorder="1" applyAlignment="1" applyProtection="1">
      <alignment vertical="center"/>
      <protection hidden="1"/>
    </xf>
    <xf numFmtId="44" fontId="10" fillId="0" borderId="44" xfId="0" applyNumberFormat="1" applyFont="1" applyBorder="1" applyAlignment="1" applyProtection="1">
      <alignment vertical="center"/>
      <protection locked="0"/>
    </xf>
    <xf numFmtId="0" fontId="9" fillId="10" borderId="44" xfId="0" applyFont="1" applyFill="1" applyBorder="1" applyAlignment="1" applyProtection="1">
      <alignment horizontal="center" vertical="center"/>
      <protection hidden="1"/>
    </xf>
    <xf numFmtId="0" fontId="30" fillId="2" borderId="44" xfId="0" applyFont="1" applyFill="1" applyBorder="1" applyAlignment="1" applyProtection="1">
      <alignment vertical="center" wrapText="1"/>
      <protection hidden="1"/>
    </xf>
    <xf numFmtId="0" fontId="12" fillId="2" borderId="44" xfId="0" applyFont="1" applyFill="1" applyBorder="1" applyAlignment="1" applyProtection="1">
      <alignment vertical="center" wrapText="1"/>
      <protection hidden="1"/>
    </xf>
    <xf numFmtId="44" fontId="10" fillId="5" borderId="44" xfId="4" applyFont="1" applyFill="1" applyBorder="1" applyAlignment="1" applyProtection="1">
      <alignment vertical="center"/>
      <protection hidden="1"/>
    </xf>
    <xf numFmtId="44" fontId="10" fillId="3" borderId="44" xfId="0" applyNumberFormat="1" applyFont="1" applyFill="1" applyBorder="1" applyAlignment="1" applyProtection="1">
      <alignment vertical="center"/>
      <protection locked="0"/>
    </xf>
    <xf numFmtId="0" fontId="15" fillId="10" borderId="44" xfId="0" applyFont="1" applyFill="1" applyBorder="1" applyAlignment="1" applyProtection="1">
      <alignment horizontal="center" vertical="center" wrapText="1"/>
      <protection hidden="1"/>
    </xf>
    <xf numFmtId="0" fontId="30" fillId="2" borderId="50" xfId="0" applyFont="1" applyFill="1" applyBorder="1" applyAlignment="1" applyProtection="1">
      <alignment vertical="center" wrapText="1"/>
      <protection hidden="1"/>
    </xf>
    <xf numFmtId="0" fontId="9" fillId="0" borderId="0" xfId="0" applyFont="1" applyAlignment="1">
      <alignment horizontal="center" vertical="center" textRotation="90"/>
    </xf>
    <xf numFmtId="0" fontId="30" fillId="2" borderId="44" xfId="0" applyFont="1" applyFill="1" applyBorder="1" applyAlignment="1" applyProtection="1">
      <alignment horizontal="right" vertical="center" wrapText="1"/>
      <protection hidden="1"/>
    </xf>
    <xf numFmtId="44" fontId="10" fillId="12" borderId="44" xfId="0" applyNumberFormat="1" applyFont="1" applyFill="1" applyBorder="1" applyAlignment="1" applyProtection="1">
      <alignment horizontal="right" vertical="center"/>
      <protection hidden="1"/>
    </xf>
    <xf numFmtId="0" fontId="30" fillId="3" borderId="44" xfId="0" applyFont="1" applyFill="1" applyBorder="1" applyProtection="1">
      <protection hidden="1"/>
    </xf>
    <xf numFmtId="44" fontId="10" fillId="12" borderId="44" xfId="4" applyFont="1" applyFill="1" applyBorder="1" applyAlignment="1" applyProtection="1">
      <alignment vertical="center"/>
      <protection hidden="1"/>
    </xf>
    <xf numFmtId="0" fontId="12" fillId="3" borderId="44" xfId="0" applyFont="1" applyFill="1" applyBorder="1" applyProtection="1">
      <protection hidden="1"/>
    </xf>
    <xf numFmtId="0" fontId="9" fillId="3" borderId="44" xfId="0" applyFont="1" applyFill="1" applyBorder="1" applyProtection="1">
      <protection hidden="1"/>
    </xf>
    <xf numFmtId="44" fontId="10" fillId="12" borderId="44" xfId="0" applyNumberFormat="1" applyFont="1" applyFill="1" applyBorder="1" applyAlignment="1" applyProtection="1">
      <alignment vertical="center"/>
      <protection hidden="1"/>
    </xf>
    <xf numFmtId="44" fontId="10" fillId="12" borderId="44" xfId="0" applyNumberFormat="1" applyFont="1" applyFill="1" applyBorder="1" applyAlignment="1">
      <alignment vertical="center"/>
    </xf>
    <xf numFmtId="0" fontId="9" fillId="3" borderId="0" xfId="0" applyFont="1" applyFill="1" applyProtection="1">
      <protection hidden="1"/>
    </xf>
    <xf numFmtId="0" fontId="30" fillId="2" borderId="44" xfId="0" applyFont="1" applyFill="1" applyBorder="1" applyAlignment="1" applyProtection="1">
      <alignment horizontal="left" vertical="center" wrapText="1" indent="1"/>
      <protection hidden="1"/>
    </xf>
    <xf numFmtId="0" fontId="44" fillId="0" borderId="0" xfId="0" applyFont="1" applyAlignment="1">
      <alignment vertical="center"/>
    </xf>
    <xf numFmtId="0" fontId="35" fillId="0" borderId="0" xfId="0" applyFont="1"/>
    <xf numFmtId="0" fontId="13" fillId="8" borderId="43" xfId="0" applyFont="1" applyFill="1" applyBorder="1" applyAlignment="1" applyProtection="1">
      <alignment horizontal="left" vertical="center"/>
      <protection hidden="1"/>
    </xf>
    <xf numFmtId="0" fontId="13" fillId="8" borderId="41" xfId="0" applyFont="1" applyFill="1" applyBorder="1" applyAlignment="1" applyProtection="1">
      <alignment horizontal="right" vertical="center"/>
      <protection hidden="1"/>
    </xf>
    <xf numFmtId="0" fontId="33" fillId="3" borderId="44" xfId="0" applyFont="1" applyFill="1" applyBorder="1" applyAlignment="1" applyProtection="1">
      <alignment horizontal="left" vertical="center" indent="2"/>
      <protection locked="0"/>
    </xf>
    <xf numFmtId="0" fontId="10" fillId="0" borderId="0" xfId="0" applyFont="1" applyAlignment="1">
      <alignment horizontal="center" vertical="top" wrapText="1"/>
    </xf>
    <xf numFmtId="10" fontId="6" fillId="0" borderId="0" xfId="0" applyNumberFormat="1" applyFont="1" applyAlignment="1" applyProtection="1">
      <alignment vertical="center"/>
      <protection hidden="1"/>
    </xf>
    <xf numFmtId="10" fontId="10" fillId="0" borderId="0" xfId="3" applyNumberFormat="1" applyFont="1" applyFill="1" applyBorder="1" applyAlignment="1" applyProtection="1">
      <alignment horizontal="center"/>
      <protection hidden="1"/>
    </xf>
    <xf numFmtId="0" fontId="10" fillId="0" borderId="0" xfId="0" applyFont="1" applyAlignment="1" applyProtection="1">
      <alignment horizontal="center"/>
      <protection hidden="1"/>
    </xf>
    <xf numFmtId="0" fontId="9"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10" fillId="0" borderId="0" xfId="0" applyFont="1" applyAlignment="1" applyProtection="1">
      <alignment horizontal="right" vertical="center"/>
      <protection hidden="1"/>
    </xf>
    <xf numFmtId="168" fontId="30" fillId="5" borderId="62" xfId="0" applyNumberFormat="1" applyFont="1" applyFill="1" applyBorder="1" applyAlignment="1" applyProtection="1">
      <alignment vertical="top"/>
      <protection hidden="1"/>
    </xf>
    <xf numFmtId="10" fontId="30" fillId="5" borderId="62" xfId="3" applyNumberFormat="1" applyFont="1" applyFill="1" applyBorder="1" applyAlignment="1" applyProtection="1">
      <alignment vertical="top"/>
      <protection hidden="1"/>
    </xf>
    <xf numFmtId="166" fontId="30" fillId="5" borderId="62" xfId="3" applyNumberFormat="1" applyFont="1" applyFill="1" applyBorder="1" applyAlignment="1" applyProtection="1">
      <alignment vertical="center"/>
      <protection hidden="1"/>
    </xf>
    <xf numFmtId="10" fontId="30" fillId="5" borderId="71" xfId="0" applyNumberFormat="1" applyFont="1" applyFill="1" applyBorder="1" applyAlignment="1" applyProtection="1">
      <alignment horizontal="center" vertical="center"/>
      <protection hidden="1"/>
    </xf>
    <xf numFmtId="10" fontId="30" fillId="5" borderId="71" xfId="0" applyNumberFormat="1" applyFont="1" applyFill="1" applyBorder="1" applyAlignment="1" applyProtection="1">
      <alignment horizontal="center"/>
      <protection hidden="1"/>
    </xf>
    <xf numFmtId="168" fontId="9" fillId="5" borderId="71" xfId="0" applyNumberFormat="1" applyFont="1" applyFill="1" applyBorder="1" applyAlignment="1" applyProtection="1">
      <alignment horizontal="center"/>
      <protection hidden="1"/>
    </xf>
    <xf numFmtId="165" fontId="10" fillId="5" borderId="44" xfId="0" applyNumberFormat="1" applyFont="1" applyFill="1" applyBorder="1" applyAlignment="1" applyProtection="1">
      <alignment horizontal="center" vertical="center"/>
      <protection hidden="1"/>
    </xf>
    <xf numFmtId="165" fontId="10" fillId="5" borderId="50" xfId="0" applyNumberFormat="1" applyFont="1" applyFill="1" applyBorder="1" applyAlignment="1" applyProtection="1">
      <alignment horizontal="center" vertical="center"/>
      <protection hidden="1"/>
    </xf>
    <xf numFmtId="165" fontId="9" fillId="6" borderId="53" xfId="4" applyNumberFormat="1" applyFont="1" applyFill="1" applyBorder="1" applyAlignment="1" applyProtection="1">
      <alignment horizontal="center" vertical="center"/>
      <protection hidden="1"/>
    </xf>
    <xf numFmtId="10" fontId="9" fillId="6" borderId="53" xfId="3" applyNumberFormat="1" applyFont="1" applyFill="1" applyBorder="1" applyAlignment="1" applyProtection="1">
      <alignment horizontal="center" vertical="center" wrapText="1"/>
      <protection hidden="1"/>
    </xf>
    <xf numFmtId="10" fontId="9" fillId="6" borderId="54" xfId="3" applyNumberFormat="1" applyFont="1" applyFill="1" applyBorder="1" applyAlignment="1" applyProtection="1">
      <alignment horizontal="center" vertical="center" wrapText="1"/>
      <protection hidden="1"/>
    </xf>
    <xf numFmtId="10" fontId="10" fillId="5" borderId="44" xfId="3" applyNumberFormat="1" applyFont="1" applyFill="1" applyBorder="1" applyAlignment="1" applyProtection="1">
      <alignment horizontal="center" vertical="center"/>
      <protection hidden="1"/>
    </xf>
    <xf numFmtId="10" fontId="10" fillId="5" borderId="44" xfId="3" applyNumberFormat="1" applyFont="1" applyFill="1" applyBorder="1" applyAlignment="1" applyProtection="1">
      <alignment horizontal="center" vertical="center" wrapText="1"/>
      <protection hidden="1"/>
    </xf>
    <xf numFmtId="10" fontId="10" fillId="5" borderId="50" xfId="3" applyNumberFormat="1" applyFont="1" applyFill="1" applyBorder="1" applyAlignment="1" applyProtection="1">
      <alignment horizontal="center" vertical="center"/>
      <protection hidden="1"/>
    </xf>
    <xf numFmtId="165" fontId="25" fillId="12" borderId="1" xfId="0" applyNumberFormat="1" applyFont="1" applyFill="1" applyBorder="1" applyAlignment="1" applyProtection="1">
      <alignment horizontal="center" vertical="center"/>
      <protection hidden="1"/>
    </xf>
    <xf numFmtId="10" fontId="25" fillId="12" borderId="1" xfId="3" applyNumberFormat="1" applyFont="1" applyFill="1" applyBorder="1" applyAlignment="1" applyProtection="1">
      <alignment horizontal="center" vertical="center"/>
      <protection hidden="1"/>
    </xf>
    <xf numFmtId="165" fontId="25" fillId="12" borderId="1" xfId="3" applyNumberFormat="1" applyFont="1" applyFill="1" applyBorder="1" applyAlignment="1" applyProtection="1">
      <alignment horizontal="center" vertical="center"/>
      <protection hidden="1"/>
    </xf>
    <xf numFmtId="0" fontId="45" fillId="18" borderId="69" xfId="0" applyFont="1" applyFill="1" applyBorder="1" applyAlignment="1">
      <alignment horizontal="center" vertical="center" wrapText="1"/>
    </xf>
    <xf numFmtId="168" fontId="0" fillId="0" borderId="0" xfId="0" applyNumberFormat="1"/>
    <xf numFmtId="44" fontId="0" fillId="0" borderId="0" xfId="0" applyNumberFormat="1" applyProtection="1">
      <protection hidden="1"/>
    </xf>
    <xf numFmtId="0" fontId="33" fillId="3" borderId="44" xfId="0" applyFont="1" applyFill="1" applyBorder="1" applyAlignment="1" applyProtection="1">
      <alignment horizontal="left" vertical="center" wrapText="1" indent="2"/>
      <protection locked="0"/>
    </xf>
    <xf numFmtId="0" fontId="15" fillId="6" borderId="55" xfId="0" applyFont="1" applyFill="1" applyBorder="1" applyAlignment="1" applyProtection="1">
      <alignment horizontal="right" vertical="center"/>
      <protection hidden="1"/>
    </xf>
    <xf numFmtId="165" fontId="9" fillId="5" borderId="72" xfId="4" applyNumberFormat="1" applyFont="1" applyFill="1" applyBorder="1" applyAlignment="1" applyProtection="1">
      <alignment vertical="center" wrapText="1"/>
      <protection hidden="1"/>
    </xf>
    <xf numFmtId="0" fontId="34" fillId="0" borderId="0" xfId="0" applyFont="1" applyAlignment="1">
      <alignment vertical="center" wrapText="1"/>
    </xf>
    <xf numFmtId="0" fontId="0" fillId="0" borderId="0" xfId="0" applyAlignment="1">
      <alignment horizontal="right" wrapText="1"/>
    </xf>
    <xf numFmtId="0" fontId="0" fillId="0" borderId="0" xfId="0" applyAlignment="1" applyProtection="1">
      <alignment horizontal="right"/>
      <protection hidden="1"/>
    </xf>
    <xf numFmtId="0" fontId="10" fillId="0" borderId="0" xfId="0" applyFont="1" applyAlignment="1" applyProtection="1">
      <alignment vertical="center"/>
      <protection hidden="1"/>
    </xf>
    <xf numFmtId="0" fontId="21" fillId="2" borderId="50" xfId="0" applyFont="1" applyFill="1" applyBorder="1" applyAlignment="1" applyProtection="1">
      <alignment vertical="center" wrapText="1"/>
      <protection hidden="1"/>
    </xf>
    <xf numFmtId="0" fontId="49" fillId="0" borderId="69" xfId="0" applyFont="1" applyBorder="1" applyAlignment="1" applyProtection="1">
      <alignment horizontal="center" vertical="center" wrapText="1"/>
      <protection locked="0"/>
    </xf>
    <xf numFmtId="0" fontId="0" fillId="0" borderId="39" xfId="0" applyBorder="1" applyProtection="1">
      <protection hidden="1"/>
    </xf>
    <xf numFmtId="0" fontId="0" fillId="0" borderId="40" xfId="0" applyBorder="1" applyProtection="1">
      <protection hidden="1"/>
    </xf>
    <xf numFmtId="0" fontId="0" fillId="0" borderId="26" xfId="0" applyBorder="1" applyAlignment="1" applyProtection="1">
      <alignment horizontal="left" vertical="top" wrapText="1"/>
      <protection hidden="1"/>
    </xf>
    <xf numFmtId="0" fontId="0" fillId="0" borderId="66" xfId="0" applyBorder="1" applyProtection="1">
      <protection hidden="1"/>
    </xf>
    <xf numFmtId="0" fontId="0" fillId="0" borderId="67" xfId="0" applyBorder="1" applyProtection="1">
      <protection hidden="1"/>
    </xf>
    <xf numFmtId="0" fontId="0" fillId="0" borderId="79" xfId="0" applyBorder="1" applyProtection="1">
      <protection hidden="1"/>
    </xf>
    <xf numFmtId="0" fontId="48" fillId="12" borderId="80" xfId="0" applyFont="1" applyFill="1" applyBorder="1" applyAlignment="1" applyProtection="1">
      <alignment horizontal="center" vertical="center" wrapText="1"/>
      <protection hidden="1"/>
    </xf>
    <xf numFmtId="0" fontId="0" fillId="0" borderId="81" xfId="0" applyBorder="1" applyProtection="1">
      <protection hidden="1"/>
    </xf>
    <xf numFmtId="0" fontId="43" fillId="8" borderId="80" xfId="0" applyFont="1" applyFill="1" applyBorder="1" applyAlignment="1" applyProtection="1">
      <alignment horizontal="center" vertical="center" wrapText="1"/>
      <protection hidden="1"/>
    </xf>
    <xf numFmtId="0" fontId="43" fillId="8" borderId="38" xfId="0" applyFont="1" applyFill="1" applyBorder="1" applyAlignment="1" applyProtection="1">
      <alignment horizontal="center" vertical="center" wrapText="1"/>
      <protection hidden="1"/>
    </xf>
    <xf numFmtId="0" fontId="0" fillId="0" borderId="83" xfId="0" applyBorder="1"/>
    <xf numFmtId="0" fontId="33" fillId="0" borderId="44" xfId="0" applyFont="1" applyBorder="1" applyAlignment="1" applyProtection="1">
      <alignment horizontal="left" vertical="center" wrapText="1"/>
      <protection locked="0"/>
    </xf>
    <xf numFmtId="0" fontId="33" fillId="2" borderId="44" xfId="0" applyFont="1" applyFill="1" applyBorder="1" applyAlignment="1" applyProtection="1">
      <alignment horizontal="left" vertical="center" wrapText="1"/>
      <protection locked="0"/>
    </xf>
    <xf numFmtId="44" fontId="9" fillId="0" borderId="44" xfId="0" applyNumberFormat="1" applyFont="1" applyBorder="1" applyAlignment="1" applyProtection="1">
      <alignment vertical="center"/>
      <protection hidden="1"/>
    </xf>
    <xf numFmtId="44" fontId="10" fillId="0" borderId="44" xfId="0" applyNumberFormat="1" applyFont="1" applyBorder="1" applyAlignment="1" applyProtection="1">
      <alignment vertical="center"/>
      <protection hidden="1"/>
    </xf>
    <xf numFmtId="0" fontId="13" fillId="14" borderId="61" xfId="0" applyFont="1" applyFill="1" applyBorder="1" applyAlignment="1" applyProtection="1">
      <alignment horizontal="center" vertical="center" wrapText="1"/>
      <protection hidden="1"/>
    </xf>
    <xf numFmtId="0" fontId="15" fillId="15" borderId="61" xfId="0" applyFont="1" applyFill="1" applyBorder="1" applyAlignment="1" applyProtection="1">
      <alignment horizontal="center" vertical="center" wrapText="1"/>
      <protection hidden="1"/>
    </xf>
    <xf numFmtId="0" fontId="13" fillId="15" borderId="61" xfId="0" applyFont="1" applyFill="1" applyBorder="1" applyAlignment="1" applyProtection="1">
      <alignment horizontal="center" vertical="center" wrapText="1"/>
      <protection hidden="1"/>
    </xf>
    <xf numFmtId="9" fontId="13" fillId="5" borderId="44" xfId="3" applyFont="1" applyFill="1" applyBorder="1" applyAlignment="1" applyProtection="1">
      <alignment horizontal="center" vertical="center" wrapText="1"/>
      <protection hidden="1"/>
    </xf>
    <xf numFmtId="44" fontId="10" fillId="16" borderId="44" xfId="0" applyNumberFormat="1" applyFont="1" applyFill="1" applyBorder="1" applyAlignment="1" applyProtection="1">
      <alignment vertical="center"/>
      <protection hidden="1"/>
    </xf>
    <xf numFmtId="44" fontId="10" fillId="16" borderId="50" xfId="0" applyNumberFormat="1" applyFont="1" applyFill="1" applyBorder="1" applyAlignment="1" applyProtection="1">
      <alignment vertical="center"/>
      <protection hidden="1"/>
    </xf>
    <xf numFmtId="44" fontId="10" fillId="16" borderId="41" xfId="0" applyNumberFormat="1" applyFont="1" applyFill="1" applyBorder="1" applyAlignment="1" applyProtection="1">
      <alignment vertical="center"/>
      <protection hidden="1"/>
    </xf>
    <xf numFmtId="44" fontId="10" fillId="16" borderId="43" xfId="0" applyNumberFormat="1" applyFont="1" applyFill="1" applyBorder="1" applyAlignment="1" applyProtection="1">
      <alignment vertical="center"/>
      <protection hidden="1"/>
    </xf>
    <xf numFmtId="44" fontId="10" fillId="17" borderId="44" xfId="0" applyNumberFormat="1" applyFont="1" applyFill="1" applyBorder="1" applyAlignment="1" applyProtection="1">
      <alignment vertical="center"/>
      <protection hidden="1"/>
    </xf>
    <xf numFmtId="44" fontId="10" fillId="12" borderId="50" xfId="0" applyNumberFormat="1" applyFont="1" applyFill="1" applyBorder="1" applyAlignment="1" applyProtection="1">
      <alignment vertical="center"/>
      <protection hidden="1"/>
    </xf>
    <xf numFmtId="0" fontId="0" fillId="0" borderId="0" xfId="0" applyAlignment="1" applyProtection="1">
      <alignment horizontal="center" wrapText="1"/>
      <protection hidden="1"/>
    </xf>
    <xf numFmtId="0" fontId="21" fillId="2" borderId="41" xfId="0" applyFont="1" applyFill="1" applyBorder="1" applyAlignment="1">
      <alignment vertical="center" wrapText="1"/>
    </xf>
    <xf numFmtId="0" fontId="21" fillId="2" borderId="43" xfId="0" applyFont="1" applyFill="1" applyBorder="1" applyAlignment="1">
      <alignment vertical="center" wrapText="1"/>
    </xf>
    <xf numFmtId="0" fontId="21" fillId="2" borderId="48" xfId="0" applyFont="1" applyFill="1" applyBorder="1" applyAlignment="1">
      <alignment vertical="center" wrapText="1"/>
    </xf>
    <xf numFmtId="0" fontId="21" fillId="2" borderId="49" xfId="0" applyFont="1" applyFill="1" applyBorder="1" applyAlignment="1">
      <alignment vertical="center" wrapText="1"/>
    </xf>
    <xf numFmtId="0" fontId="18" fillId="5" borderId="51" xfId="0" applyFont="1" applyFill="1" applyBorder="1" applyAlignment="1">
      <alignment horizontal="right" vertical="center" wrapText="1"/>
    </xf>
    <xf numFmtId="0" fontId="18" fillId="5" borderId="52" xfId="0" applyFont="1" applyFill="1" applyBorder="1" applyAlignment="1">
      <alignment horizontal="right" vertical="center" wrapText="1"/>
    </xf>
    <xf numFmtId="0" fontId="18" fillId="5" borderId="51" xfId="0" applyFont="1" applyFill="1" applyBorder="1" applyAlignment="1" applyProtection="1">
      <alignment horizontal="right" vertical="center" wrapText="1"/>
      <protection hidden="1"/>
    </xf>
    <xf numFmtId="0" fontId="18" fillId="5" borderId="52" xfId="0" applyFont="1" applyFill="1" applyBorder="1" applyAlignment="1" applyProtection="1">
      <alignment horizontal="right" vertical="center" wrapText="1"/>
      <protection hidden="1"/>
    </xf>
    <xf numFmtId="0" fontId="13" fillId="10" borderId="41" xfId="0" applyFont="1" applyFill="1" applyBorder="1" applyAlignment="1" applyProtection="1">
      <alignment horizontal="left" vertical="center" wrapText="1"/>
      <protection hidden="1"/>
    </xf>
    <xf numFmtId="0" fontId="13" fillId="10" borderId="42" xfId="0" applyFont="1" applyFill="1" applyBorder="1" applyAlignment="1" applyProtection="1">
      <alignment horizontal="left" vertical="center" wrapText="1"/>
      <protection hidden="1"/>
    </xf>
    <xf numFmtId="0" fontId="13" fillId="10" borderId="43" xfId="0" applyFont="1" applyFill="1" applyBorder="1" applyAlignment="1" applyProtection="1">
      <alignment horizontal="left" vertical="center" wrapText="1"/>
      <protection hidden="1"/>
    </xf>
    <xf numFmtId="0" fontId="13" fillId="10" borderId="41" xfId="0" applyFont="1" applyFill="1" applyBorder="1" applyAlignment="1" applyProtection="1">
      <alignment horizontal="center" vertical="center" wrapText="1"/>
      <protection hidden="1"/>
    </xf>
    <xf numFmtId="0" fontId="13" fillId="10" borderId="43" xfId="0" applyFont="1" applyFill="1" applyBorder="1" applyAlignment="1" applyProtection="1">
      <alignment horizontal="center" vertical="center" wrapText="1"/>
      <protection hidden="1"/>
    </xf>
    <xf numFmtId="165" fontId="10" fillId="0" borderId="41" xfId="0" applyNumberFormat="1" applyFont="1" applyBorder="1" applyAlignment="1" applyProtection="1">
      <alignment horizontal="left" vertical="center" wrapText="1"/>
      <protection locked="0"/>
    </xf>
    <xf numFmtId="165" fontId="10" fillId="0" borderId="42" xfId="0" applyNumberFormat="1" applyFont="1" applyBorder="1" applyAlignment="1" applyProtection="1">
      <alignment horizontal="left" vertical="center" wrapText="1"/>
      <protection locked="0"/>
    </xf>
    <xf numFmtId="165" fontId="10" fillId="0" borderId="43" xfId="0" applyNumberFormat="1" applyFont="1" applyBorder="1" applyAlignment="1" applyProtection="1">
      <alignment horizontal="left" vertical="center" wrapText="1"/>
      <protection locked="0"/>
    </xf>
    <xf numFmtId="0" fontId="21" fillId="2" borderId="41" xfId="0" applyFont="1" applyFill="1" applyBorder="1" applyAlignment="1">
      <alignment horizontal="justify" vertical="center" wrapText="1"/>
    </xf>
    <xf numFmtId="0" fontId="21" fillId="2" borderId="43" xfId="0" applyFont="1" applyFill="1" applyBorder="1" applyAlignment="1">
      <alignment horizontal="justify" vertical="center" wrapText="1"/>
    </xf>
    <xf numFmtId="0" fontId="21" fillId="2" borderId="48" xfId="0" applyFont="1" applyFill="1" applyBorder="1" applyAlignment="1">
      <alignment horizontal="justify" vertical="center" wrapText="1"/>
    </xf>
    <xf numFmtId="0" fontId="21" fillId="2" borderId="49" xfId="0" applyFont="1" applyFill="1" applyBorder="1" applyAlignment="1">
      <alignment horizontal="justify" vertical="center" wrapText="1"/>
    </xf>
    <xf numFmtId="0" fontId="11" fillId="9" borderId="0" xfId="0" applyFont="1" applyFill="1" applyAlignment="1">
      <alignment horizontal="center" vertical="center" wrapText="1"/>
    </xf>
    <xf numFmtId="0" fontId="37" fillId="8" borderId="48" xfId="0" applyFont="1" applyFill="1" applyBorder="1" applyAlignment="1" applyProtection="1">
      <alignment horizontal="justify" vertical="justify" wrapText="1"/>
      <protection hidden="1"/>
    </xf>
    <xf numFmtId="0" fontId="37" fillId="8" borderId="56" xfId="0" applyFont="1" applyFill="1" applyBorder="1" applyAlignment="1" applyProtection="1">
      <alignment horizontal="justify" vertical="justify" wrapText="1"/>
      <protection hidden="1"/>
    </xf>
    <xf numFmtId="0" fontId="37" fillId="8" borderId="49" xfId="0" applyFont="1" applyFill="1" applyBorder="1" applyAlignment="1" applyProtection="1">
      <alignment horizontal="justify" vertical="justify" wrapText="1"/>
      <protection hidden="1"/>
    </xf>
    <xf numFmtId="0" fontId="37" fillId="8" borderId="57" xfId="0" applyFont="1" applyFill="1" applyBorder="1" applyAlignment="1" applyProtection="1">
      <alignment horizontal="justify" vertical="justify" wrapText="1"/>
      <protection hidden="1"/>
    </xf>
    <xf numFmtId="0" fontId="37" fillId="8" borderId="58" xfId="0" applyFont="1" applyFill="1" applyBorder="1" applyAlignment="1" applyProtection="1">
      <alignment horizontal="justify" vertical="justify" wrapText="1"/>
      <protection hidden="1"/>
    </xf>
    <xf numFmtId="0" fontId="37" fillId="8" borderId="59" xfId="0" applyFont="1" applyFill="1" applyBorder="1" applyAlignment="1" applyProtection="1">
      <alignment horizontal="justify" vertical="justify" wrapText="1"/>
      <protection hidden="1"/>
    </xf>
    <xf numFmtId="0" fontId="13" fillId="10" borderId="41" xfId="0" applyFont="1" applyFill="1" applyBorder="1" applyAlignment="1">
      <alignment horizontal="center" vertical="center" wrapText="1"/>
    </xf>
    <xf numFmtId="0" fontId="13" fillId="10" borderId="43" xfId="0" applyFont="1" applyFill="1" applyBorder="1" applyAlignment="1">
      <alignment horizontal="center" vertical="center" wrapText="1"/>
    </xf>
    <xf numFmtId="0" fontId="13" fillId="0" borderId="4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10" borderId="44" xfId="0" applyFont="1" applyFill="1" applyBorder="1" applyAlignment="1">
      <alignment horizontal="center" vertical="center" wrapText="1"/>
    </xf>
    <xf numFmtId="0" fontId="21" fillId="2" borderId="44" xfId="0" applyFont="1" applyFill="1" applyBorder="1" applyAlignment="1" applyProtection="1">
      <alignment horizontal="left" vertical="center" wrapText="1"/>
      <protection hidden="1"/>
    </xf>
    <xf numFmtId="0" fontId="9" fillId="5" borderId="44" xfId="0" applyFont="1" applyFill="1" applyBorder="1" applyAlignment="1" applyProtection="1">
      <alignment horizontal="right" vertical="center" wrapText="1"/>
      <protection hidden="1"/>
    </xf>
    <xf numFmtId="0" fontId="13" fillId="10" borderId="42" xfId="0" applyFont="1" applyFill="1" applyBorder="1" applyAlignment="1" applyProtection="1">
      <alignment horizontal="center" vertical="center" wrapText="1"/>
      <protection hidden="1"/>
    </xf>
    <xf numFmtId="10" fontId="13" fillId="5" borderId="50" xfId="0" applyNumberFormat="1" applyFont="1" applyFill="1" applyBorder="1" applyAlignment="1">
      <alignment horizontal="center" vertical="center" wrapText="1"/>
    </xf>
    <xf numFmtId="10" fontId="8" fillId="5" borderId="60" xfId="0" applyNumberFormat="1" applyFont="1" applyFill="1" applyBorder="1" applyAlignment="1">
      <alignment horizontal="center" vertical="center" wrapText="1"/>
    </xf>
    <xf numFmtId="10" fontId="8" fillId="5" borderId="61" xfId="0" applyNumberFormat="1" applyFont="1" applyFill="1" applyBorder="1" applyAlignment="1">
      <alignment horizontal="center" vertical="center" wrapText="1"/>
    </xf>
    <xf numFmtId="0" fontId="15" fillId="0" borderId="41" xfId="0" applyFont="1" applyBorder="1" applyAlignment="1" applyProtection="1">
      <alignment horizontal="center" vertical="center" wrapText="1"/>
      <protection locked="0"/>
    </xf>
    <xf numFmtId="0" fontId="0" fillId="0" borderId="43" xfId="0" applyBorder="1" applyAlignment="1">
      <alignment horizontal="center" vertical="center" wrapText="1"/>
    </xf>
    <xf numFmtId="0" fontId="26" fillId="8" borderId="38" xfId="0" applyFont="1" applyFill="1" applyBorder="1" applyAlignment="1">
      <alignment horizontal="left" vertical="center" wrapText="1"/>
    </xf>
    <xf numFmtId="0" fontId="13" fillId="6" borderId="38" xfId="0" applyFont="1" applyFill="1" applyBorder="1" applyAlignment="1">
      <alignment horizontal="center" vertical="center"/>
    </xf>
    <xf numFmtId="0" fontId="26" fillId="8" borderId="35" xfId="0" applyFont="1" applyFill="1" applyBorder="1" applyAlignment="1">
      <alignment horizontal="justify" vertical="center" wrapText="1"/>
    </xf>
    <xf numFmtId="0" fontId="26" fillId="8" borderId="36" xfId="0" applyFont="1" applyFill="1" applyBorder="1" applyAlignment="1">
      <alignment horizontal="justify" vertical="center" wrapText="1"/>
    </xf>
    <xf numFmtId="0" fontId="26" fillId="8" borderId="37" xfId="0" applyFont="1" applyFill="1" applyBorder="1" applyAlignment="1">
      <alignment horizontal="justify" vertical="center" wrapText="1"/>
    </xf>
    <xf numFmtId="0" fontId="11" fillId="9" borderId="0" xfId="0" applyFont="1" applyFill="1" applyAlignment="1">
      <alignment horizontal="center" vertical="center"/>
    </xf>
    <xf numFmtId="0" fontId="26" fillId="8" borderId="13" xfId="0" applyFont="1" applyFill="1" applyBorder="1" applyAlignment="1">
      <alignment horizontal="justify" vertical="justify" wrapText="1"/>
    </xf>
    <xf numFmtId="0" fontId="26" fillId="8" borderId="14" xfId="0" applyFont="1" applyFill="1" applyBorder="1" applyAlignment="1">
      <alignment horizontal="justify" vertical="justify" wrapText="1"/>
    </xf>
    <xf numFmtId="0" fontId="26" fillId="8" borderId="15" xfId="0" applyFont="1" applyFill="1" applyBorder="1" applyAlignment="1">
      <alignment horizontal="justify" vertical="justify" wrapText="1"/>
    </xf>
    <xf numFmtId="0" fontId="4" fillId="8" borderId="38" xfId="0" applyFont="1" applyFill="1" applyBorder="1" applyAlignment="1">
      <alignment horizontal="left" vertical="center"/>
    </xf>
    <xf numFmtId="0" fontId="26" fillId="8" borderId="38" xfId="0" applyFont="1" applyFill="1" applyBorder="1" applyAlignment="1">
      <alignment horizontal="left" vertical="center"/>
    </xf>
    <xf numFmtId="0" fontId="13" fillId="6" borderId="45" xfId="0" applyFont="1" applyFill="1" applyBorder="1" applyAlignment="1">
      <alignment horizontal="center" vertical="center"/>
    </xf>
    <xf numFmtId="0" fontId="13" fillId="6" borderId="46" xfId="0" applyFont="1" applyFill="1" applyBorder="1" applyAlignment="1">
      <alignment horizontal="center" vertical="center"/>
    </xf>
    <xf numFmtId="0" fontId="13" fillId="6" borderId="47" xfId="0" applyFont="1" applyFill="1" applyBorder="1" applyAlignment="1">
      <alignment horizontal="center" vertical="center"/>
    </xf>
    <xf numFmtId="0" fontId="4" fillId="8" borderId="45" xfId="0" applyFont="1" applyFill="1" applyBorder="1" applyAlignment="1">
      <alignment horizontal="justify" vertical="center" wrapText="1"/>
    </xf>
    <xf numFmtId="0" fontId="4" fillId="8" borderId="46" xfId="0" applyFont="1" applyFill="1" applyBorder="1" applyAlignment="1">
      <alignment horizontal="justify" vertical="center" wrapText="1"/>
    </xf>
    <xf numFmtId="0" fontId="4" fillId="8" borderId="47" xfId="0" applyFont="1" applyFill="1" applyBorder="1" applyAlignment="1">
      <alignment horizontal="justify" vertical="center" wrapText="1"/>
    </xf>
    <xf numFmtId="0" fontId="26" fillId="8" borderId="45" xfId="0" applyFont="1" applyFill="1" applyBorder="1" applyAlignment="1">
      <alignment horizontal="justify" vertical="center" wrapText="1"/>
    </xf>
    <xf numFmtId="0" fontId="26" fillId="8" borderId="46" xfId="0" applyFont="1" applyFill="1" applyBorder="1" applyAlignment="1">
      <alignment horizontal="justify" vertical="center" wrapText="1"/>
    </xf>
    <xf numFmtId="0" fontId="26" fillId="8" borderId="47" xfId="0" applyFont="1" applyFill="1" applyBorder="1" applyAlignment="1">
      <alignment horizontal="justify" vertical="center" wrapText="1"/>
    </xf>
    <xf numFmtId="0" fontId="4" fillId="8" borderId="16" xfId="0" applyFont="1" applyFill="1" applyBorder="1" applyAlignment="1">
      <alignment horizontal="justify" vertical="justify" wrapText="1"/>
    </xf>
    <xf numFmtId="0" fontId="4" fillId="8" borderId="17" xfId="0" applyFont="1" applyFill="1" applyBorder="1" applyAlignment="1">
      <alignment horizontal="justify" vertical="justify" wrapText="1"/>
    </xf>
    <xf numFmtId="0" fontId="4" fillId="8" borderId="18" xfId="0" applyFont="1" applyFill="1" applyBorder="1" applyAlignment="1">
      <alignment horizontal="justify" vertical="justify" wrapText="1"/>
    </xf>
    <xf numFmtId="0" fontId="4" fillId="8" borderId="19" xfId="0" applyFont="1" applyFill="1" applyBorder="1" applyAlignment="1">
      <alignment horizontal="justify" vertical="justify" wrapText="1"/>
    </xf>
    <xf numFmtId="0" fontId="4" fillId="8" borderId="1" xfId="0" applyFont="1" applyFill="1" applyBorder="1" applyAlignment="1">
      <alignment horizontal="justify" vertical="justify" wrapText="1"/>
    </xf>
    <xf numFmtId="0" fontId="4" fillId="8" borderId="20" xfId="0" applyFont="1" applyFill="1" applyBorder="1" applyAlignment="1">
      <alignment horizontal="justify" vertical="justify" wrapText="1"/>
    </xf>
    <xf numFmtId="0" fontId="4" fillId="8" borderId="21" xfId="0" applyFont="1" applyFill="1" applyBorder="1" applyAlignment="1">
      <alignment horizontal="justify" vertical="justify" wrapText="1"/>
    </xf>
    <xf numFmtId="0" fontId="4" fillId="8" borderId="22" xfId="0" applyFont="1" applyFill="1" applyBorder="1" applyAlignment="1">
      <alignment horizontal="justify" vertical="justify" wrapText="1"/>
    </xf>
    <xf numFmtId="0" fontId="4" fillId="8" borderId="23" xfId="0" applyFont="1" applyFill="1" applyBorder="1" applyAlignment="1">
      <alignment horizontal="justify" vertical="justify" wrapText="1"/>
    </xf>
    <xf numFmtId="0" fontId="16" fillId="8" borderId="13" xfId="0" applyFont="1" applyFill="1" applyBorder="1" applyAlignment="1">
      <alignment horizontal="justify" vertical="justify" wrapText="1"/>
    </xf>
    <xf numFmtId="0" fontId="16" fillId="8" borderId="14" xfId="0" applyFont="1" applyFill="1" applyBorder="1" applyAlignment="1">
      <alignment horizontal="justify" vertical="justify" wrapText="1"/>
    </xf>
    <xf numFmtId="0" fontId="16" fillId="8" borderId="15" xfId="0" applyFont="1" applyFill="1" applyBorder="1" applyAlignment="1">
      <alignment horizontal="justify" vertical="justify" wrapText="1"/>
    </xf>
    <xf numFmtId="0" fontId="4" fillId="8" borderId="13" xfId="0" applyFont="1" applyFill="1" applyBorder="1" applyAlignment="1">
      <alignment horizontal="justify" vertical="justify" wrapText="1"/>
    </xf>
    <xf numFmtId="0" fontId="4" fillId="8" borderId="14" xfId="0" applyFont="1" applyFill="1" applyBorder="1" applyAlignment="1">
      <alignment horizontal="justify" vertical="justify" wrapText="1"/>
    </xf>
    <xf numFmtId="0" fontId="4" fillId="8" borderId="15" xfId="0" applyFont="1" applyFill="1" applyBorder="1" applyAlignment="1">
      <alignment horizontal="justify" vertical="justify" wrapText="1"/>
    </xf>
    <xf numFmtId="0" fontId="2" fillId="7" borderId="1" xfId="0" applyFont="1" applyFill="1" applyBorder="1" applyAlignment="1" applyProtection="1">
      <alignment horizontal="right" vertical="center"/>
      <protection hidden="1"/>
    </xf>
    <xf numFmtId="0" fontId="0" fillId="0" borderId="9" xfId="0" applyBorder="1" applyAlignment="1" applyProtection="1">
      <alignment horizontal="center" vertical="top"/>
      <protection hidden="1"/>
    </xf>
    <xf numFmtId="0" fontId="0" fillId="0" borderId="2" xfId="0" applyBorder="1" applyAlignment="1" applyProtection="1">
      <alignment horizontal="center" vertical="top"/>
      <protection hidden="1"/>
    </xf>
    <xf numFmtId="0" fontId="0" fillId="0" borderId="10" xfId="0" applyBorder="1" applyAlignment="1" applyProtection="1">
      <alignment horizontal="center" vertical="top"/>
      <protection hidden="1"/>
    </xf>
    <xf numFmtId="0" fontId="0" fillId="0" borderId="11" xfId="0" applyBorder="1" applyAlignment="1" applyProtection="1">
      <alignment horizontal="center" vertical="top"/>
      <protection hidden="1"/>
    </xf>
    <xf numFmtId="0" fontId="0" fillId="0" borderId="0" xfId="0" applyAlignment="1" applyProtection="1">
      <alignment horizontal="center" vertical="top"/>
      <protection hidden="1"/>
    </xf>
    <xf numFmtId="0" fontId="0" fillId="0" borderId="12" xfId="0" applyBorder="1" applyAlignment="1" applyProtection="1">
      <alignment horizontal="center" vertical="top"/>
      <protection hidden="1"/>
    </xf>
    <xf numFmtId="0" fontId="0" fillId="0" borderId="7" xfId="0" applyBorder="1" applyAlignment="1" applyProtection="1">
      <alignment horizontal="center" vertical="top"/>
      <protection hidden="1"/>
    </xf>
    <xf numFmtId="0" fontId="0" fillId="0" borderId="3" xfId="0" applyBorder="1" applyAlignment="1" applyProtection="1">
      <alignment horizontal="center" vertical="top"/>
      <protection hidden="1"/>
    </xf>
    <xf numFmtId="0" fontId="0" fillId="0" borderId="8" xfId="0" applyBorder="1" applyAlignment="1" applyProtection="1">
      <alignment horizontal="center" vertical="top"/>
      <protection hidden="1"/>
    </xf>
    <xf numFmtId="0" fontId="12" fillId="8" borderId="1" xfId="0" applyFont="1" applyFill="1" applyBorder="1" applyAlignment="1" applyProtection="1">
      <alignment horizontal="justify" vertical="justify" wrapText="1"/>
      <protection hidden="1"/>
    </xf>
    <xf numFmtId="0" fontId="9" fillId="7" borderId="6" xfId="0" applyFont="1" applyFill="1" applyBorder="1" applyAlignment="1" applyProtection="1">
      <alignment horizontal="center" vertical="center" wrapText="1"/>
      <protection hidden="1"/>
    </xf>
    <xf numFmtId="0" fontId="9" fillId="7" borderId="4" xfId="0" applyFont="1" applyFill="1" applyBorder="1" applyAlignment="1" applyProtection="1">
      <alignment horizontal="center" vertical="center" wrapText="1"/>
      <protection hidden="1"/>
    </xf>
    <xf numFmtId="0" fontId="9" fillId="7" borderId="5" xfId="0" applyFont="1" applyFill="1" applyBorder="1" applyAlignment="1" applyProtection="1">
      <alignment horizontal="center" vertical="center" wrapText="1"/>
      <protection hidden="1"/>
    </xf>
    <xf numFmtId="0" fontId="25" fillId="12" borderId="6" xfId="0" applyFont="1" applyFill="1" applyBorder="1" applyAlignment="1" applyProtection="1">
      <alignment vertical="center" wrapText="1"/>
      <protection hidden="1"/>
    </xf>
    <xf numFmtId="0" fontId="25" fillId="12" borderId="5" xfId="0" applyFont="1" applyFill="1" applyBorder="1" applyAlignment="1" applyProtection="1">
      <alignment vertical="center" wrapText="1"/>
      <protection hidden="1"/>
    </xf>
    <xf numFmtId="0" fontId="25" fillId="12" borderId="6" xfId="0" applyFont="1" applyFill="1" applyBorder="1" applyAlignment="1" applyProtection="1">
      <alignment horizontal="center" vertical="center" wrapText="1"/>
      <protection hidden="1"/>
    </xf>
    <xf numFmtId="0" fontId="25" fillId="12" borderId="5" xfId="0"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0" fillId="2" borderId="1" xfId="0" applyFill="1" applyBorder="1" applyAlignment="1" applyProtection="1">
      <alignment horizontal="left" vertical="center"/>
      <protection hidden="1"/>
    </xf>
    <xf numFmtId="0" fontId="0" fillId="2" borderId="1" xfId="0" applyFill="1" applyBorder="1" applyAlignment="1" applyProtection="1">
      <alignment horizontal="left" vertical="center" wrapText="1"/>
      <protection hidden="1"/>
    </xf>
    <xf numFmtId="0" fontId="0" fillId="0" borderId="31" xfId="0" applyBorder="1" applyAlignment="1" applyProtection="1">
      <alignment horizontal="center"/>
      <protection hidden="1"/>
    </xf>
    <xf numFmtId="0" fontId="2" fillId="0" borderId="0" xfId="0" applyFont="1" applyAlignment="1" applyProtection="1">
      <alignment horizontal="center"/>
      <protection hidden="1"/>
    </xf>
    <xf numFmtId="0" fontId="49" fillId="0" borderId="69" xfId="0" applyFont="1" applyBorder="1" applyAlignment="1" applyProtection="1">
      <alignment horizontal="center" vertical="center" wrapText="1"/>
      <protection locked="0"/>
    </xf>
    <xf numFmtId="0" fontId="49" fillId="0" borderId="69" xfId="0" applyFont="1" applyBorder="1" applyAlignment="1" applyProtection="1">
      <alignment horizontal="center" vertical="center"/>
      <protection locked="0"/>
    </xf>
    <xf numFmtId="0" fontId="49" fillId="0" borderId="84" xfId="0" applyFont="1" applyBorder="1" applyAlignment="1" applyProtection="1">
      <alignment horizontal="center" vertical="center" wrapText="1"/>
      <protection locked="0"/>
    </xf>
    <xf numFmtId="0" fontId="49" fillId="0" borderId="85" xfId="0" applyFont="1" applyBorder="1" applyAlignment="1" applyProtection="1">
      <alignment horizontal="center" vertical="center" wrapText="1"/>
      <protection locked="0"/>
    </xf>
    <xf numFmtId="0" fontId="49" fillId="0" borderId="86" xfId="0" applyFont="1" applyBorder="1" applyAlignment="1" applyProtection="1">
      <alignment horizontal="center" vertical="center" wrapText="1"/>
      <protection locked="0"/>
    </xf>
    <xf numFmtId="0" fontId="13" fillId="13" borderId="0" xfId="0" applyFont="1" applyFill="1" applyAlignment="1">
      <alignment horizontal="center" vertical="center"/>
    </xf>
    <xf numFmtId="0" fontId="43" fillId="8" borderId="38" xfId="0" applyFont="1" applyFill="1" applyBorder="1" applyAlignment="1" applyProtection="1">
      <alignment horizontal="center" vertical="center" wrapText="1"/>
      <protection hidden="1"/>
    </xf>
    <xf numFmtId="0" fontId="43" fillId="8" borderId="80" xfId="0" applyFont="1" applyFill="1" applyBorder="1" applyAlignment="1" applyProtection="1">
      <alignment horizontal="center" vertical="center" wrapText="1"/>
      <protection hidden="1"/>
    </xf>
    <xf numFmtId="0" fontId="45" fillId="18" borderId="69" xfId="0" applyFont="1" applyFill="1" applyBorder="1" applyAlignment="1">
      <alignment horizontal="center" vertical="center" wrapText="1"/>
    </xf>
    <xf numFmtId="0" fontId="47" fillId="18" borderId="69" xfId="0" applyFont="1" applyFill="1" applyBorder="1" applyAlignment="1">
      <alignment horizontal="center" vertical="center" wrapText="1"/>
    </xf>
    <xf numFmtId="0" fontId="47" fillId="18" borderId="84" xfId="0" applyFont="1" applyFill="1" applyBorder="1" applyAlignment="1">
      <alignment horizontal="center" vertical="center" wrapText="1"/>
    </xf>
    <xf numFmtId="0" fontId="47" fillId="18" borderId="85" xfId="0" applyFont="1" applyFill="1" applyBorder="1" applyAlignment="1">
      <alignment horizontal="center" vertical="center" wrapText="1"/>
    </xf>
    <xf numFmtId="0" fontId="47" fillId="18" borderId="86" xfId="0" applyFont="1" applyFill="1" applyBorder="1" applyAlignment="1">
      <alignment horizontal="center" vertical="center" wrapText="1"/>
    </xf>
    <xf numFmtId="0" fontId="43" fillId="8" borderId="82" xfId="0" applyFont="1" applyFill="1" applyBorder="1" applyAlignment="1" applyProtection="1">
      <alignment horizontal="center" vertical="center" wrapText="1"/>
      <protection hidden="1"/>
    </xf>
    <xf numFmtId="0" fontId="43" fillId="8" borderId="68" xfId="0" applyFont="1" applyFill="1" applyBorder="1" applyAlignment="1" applyProtection="1">
      <alignment horizontal="center" vertical="center" wrapText="1"/>
      <protection hidden="1"/>
    </xf>
    <xf numFmtId="0" fontId="23" fillId="0" borderId="6" xfId="0" applyFont="1" applyBorder="1" applyAlignment="1" applyProtection="1">
      <alignment horizontal="center" vertical="center" wrapText="1"/>
      <protection hidden="1"/>
    </xf>
    <xf numFmtId="0" fontId="23" fillId="0" borderId="4" xfId="0" applyFont="1" applyBorder="1" applyAlignment="1" applyProtection="1">
      <alignment horizontal="center" vertical="center" wrapText="1"/>
      <protection hidden="1"/>
    </xf>
    <xf numFmtId="0" fontId="23" fillId="0" borderId="5" xfId="0" applyFont="1" applyBorder="1" applyAlignment="1" applyProtection="1">
      <alignment horizontal="center" vertical="center" wrapText="1"/>
      <protection hidden="1"/>
    </xf>
    <xf numFmtId="0" fontId="12" fillId="8" borderId="48" xfId="0" applyFont="1" applyFill="1" applyBorder="1" applyAlignment="1" applyProtection="1">
      <alignment horizontal="left" vertical="top" wrapText="1"/>
      <protection hidden="1"/>
    </xf>
    <xf numFmtId="0" fontId="12" fillId="8" borderId="56" xfId="0" applyFont="1" applyFill="1" applyBorder="1" applyAlignment="1" applyProtection="1">
      <alignment horizontal="left" vertical="top" wrapText="1"/>
      <protection hidden="1"/>
    </xf>
    <xf numFmtId="0" fontId="12" fillId="8" borderId="49" xfId="0" applyFont="1" applyFill="1" applyBorder="1" applyAlignment="1" applyProtection="1">
      <alignment horizontal="left" vertical="top" wrapText="1"/>
      <protection hidden="1"/>
    </xf>
    <xf numFmtId="0" fontId="12" fillId="8" borderId="57" xfId="0" applyFont="1" applyFill="1" applyBorder="1" applyAlignment="1" applyProtection="1">
      <alignment horizontal="left" vertical="top" wrapText="1"/>
      <protection hidden="1"/>
    </xf>
    <xf numFmtId="0" fontId="12" fillId="8" borderId="58" xfId="0" applyFont="1" applyFill="1" applyBorder="1" applyAlignment="1" applyProtection="1">
      <alignment horizontal="left" vertical="top" wrapText="1"/>
      <protection hidden="1"/>
    </xf>
    <xf numFmtId="0" fontId="12" fillId="8" borderId="59" xfId="0" applyFont="1" applyFill="1" applyBorder="1" applyAlignment="1" applyProtection="1">
      <alignment horizontal="left" vertical="top" wrapText="1"/>
      <protection hidden="1"/>
    </xf>
    <xf numFmtId="0" fontId="13" fillId="12" borderId="63" xfId="0" applyFont="1" applyFill="1" applyBorder="1" applyAlignment="1" applyProtection="1">
      <alignment horizontal="center" vertical="center"/>
      <protection hidden="1"/>
    </xf>
    <xf numFmtId="0" fontId="13" fillId="12" borderId="64" xfId="0" applyFont="1" applyFill="1" applyBorder="1" applyAlignment="1" applyProtection="1">
      <alignment horizontal="center" vertical="center"/>
      <protection hidden="1"/>
    </xf>
    <xf numFmtId="0" fontId="13" fillId="12" borderId="65" xfId="0" applyFont="1" applyFill="1" applyBorder="1" applyAlignment="1" applyProtection="1">
      <alignment horizontal="center" vertical="center"/>
      <protection hidden="1"/>
    </xf>
    <xf numFmtId="0" fontId="0" fillId="0" borderId="6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vertical="top" wrapText="1"/>
      <protection hidden="1"/>
    </xf>
    <xf numFmtId="0" fontId="0" fillId="0" borderId="67" xfId="0" applyBorder="1" applyAlignment="1" applyProtection="1">
      <alignment horizontal="center" vertical="top" wrapText="1"/>
      <protection hidden="1"/>
    </xf>
    <xf numFmtId="0" fontId="42" fillId="12" borderId="38" xfId="0" applyFont="1" applyFill="1" applyBorder="1" applyAlignment="1" applyProtection="1">
      <alignment horizontal="center" vertical="center" wrapText="1"/>
      <protection hidden="1"/>
    </xf>
    <xf numFmtId="0" fontId="46" fillId="12" borderId="74" xfId="0" applyFont="1" applyFill="1" applyBorder="1" applyAlignment="1" applyProtection="1">
      <alignment horizontal="center" vertical="center" wrapText="1"/>
      <protection hidden="1"/>
    </xf>
    <xf numFmtId="0" fontId="46" fillId="12" borderId="75" xfId="0" applyFont="1" applyFill="1" applyBorder="1" applyAlignment="1" applyProtection="1">
      <alignment horizontal="center" vertical="center" wrapText="1"/>
      <protection hidden="1"/>
    </xf>
    <xf numFmtId="0" fontId="46" fillId="12" borderId="76" xfId="0" applyFont="1" applyFill="1" applyBorder="1" applyAlignment="1" applyProtection="1">
      <alignment horizontal="center" vertical="center" wrapText="1"/>
      <protection hidden="1"/>
    </xf>
    <xf numFmtId="0" fontId="46" fillId="12" borderId="77" xfId="0" applyFont="1" applyFill="1" applyBorder="1" applyAlignment="1" applyProtection="1">
      <alignment horizontal="center" vertical="center" wrapText="1"/>
      <protection hidden="1"/>
    </xf>
    <xf numFmtId="0" fontId="46" fillId="12" borderId="78" xfId="0" applyFont="1" applyFill="1" applyBorder="1" applyAlignment="1" applyProtection="1">
      <alignment horizontal="center" vertical="center" wrapText="1"/>
      <protection hidden="1"/>
    </xf>
    <xf numFmtId="0" fontId="46" fillId="12" borderId="38" xfId="0" applyFont="1" applyFill="1" applyBorder="1" applyAlignment="1" applyProtection="1">
      <alignment horizontal="center" vertical="center" wrapText="1"/>
      <protection hidden="1"/>
    </xf>
    <xf numFmtId="0" fontId="30" fillId="2" borderId="44" xfId="0" applyFont="1" applyFill="1" applyBorder="1" applyAlignment="1" applyProtection="1">
      <alignment horizontal="left" vertical="center" wrapText="1"/>
      <protection hidden="1"/>
    </xf>
    <xf numFmtId="0" fontId="12" fillId="2" borderId="44" xfId="0" applyFont="1" applyFill="1" applyBorder="1" applyAlignment="1" applyProtection="1">
      <alignment horizontal="left" vertical="center" wrapText="1" indent="1"/>
      <protection hidden="1"/>
    </xf>
    <xf numFmtId="0" fontId="13" fillId="10" borderId="50" xfId="0" applyFont="1" applyFill="1" applyBorder="1" applyAlignment="1" applyProtection="1">
      <alignment horizontal="center" vertical="center" wrapText="1"/>
      <protection hidden="1"/>
    </xf>
    <xf numFmtId="0" fontId="13" fillId="10" borderId="60" xfId="0" applyFont="1" applyFill="1" applyBorder="1" applyAlignment="1" applyProtection="1">
      <alignment horizontal="center" vertical="center" wrapText="1"/>
      <protection hidden="1"/>
    </xf>
    <xf numFmtId="0" fontId="13" fillId="10" borderId="61" xfId="0" applyFont="1" applyFill="1" applyBorder="1" applyAlignment="1" applyProtection="1">
      <alignment horizontal="center" vertical="center" wrapText="1"/>
      <protection hidden="1"/>
    </xf>
    <xf numFmtId="49" fontId="14" fillId="8" borderId="48" xfId="0" applyNumberFormat="1" applyFont="1" applyFill="1" applyBorder="1" applyAlignment="1" applyProtection="1">
      <alignment horizontal="justify" vertical="center" wrapText="1"/>
      <protection hidden="1"/>
    </xf>
    <xf numFmtId="49" fontId="14" fillId="8" borderId="56" xfId="0" applyNumberFormat="1" applyFont="1" applyFill="1" applyBorder="1" applyAlignment="1" applyProtection="1">
      <alignment horizontal="justify" vertical="center" wrapText="1"/>
      <protection hidden="1"/>
    </xf>
    <xf numFmtId="49" fontId="14" fillId="8" borderId="49" xfId="0" applyNumberFormat="1" applyFont="1" applyFill="1" applyBorder="1" applyAlignment="1" applyProtection="1">
      <alignment horizontal="justify" vertical="center" wrapText="1"/>
      <protection hidden="1"/>
    </xf>
    <xf numFmtId="49" fontId="14" fillId="8" borderId="57" xfId="0" applyNumberFormat="1" applyFont="1" applyFill="1" applyBorder="1" applyAlignment="1" applyProtection="1">
      <alignment horizontal="justify" vertical="center" wrapText="1"/>
      <protection hidden="1"/>
    </xf>
    <xf numFmtId="49" fontId="14" fillId="8" borderId="58" xfId="0" applyNumberFormat="1" applyFont="1" applyFill="1" applyBorder="1" applyAlignment="1" applyProtection="1">
      <alignment horizontal="justify" vertical="center" wrapText="1"/>
      <protection hidden="1"/>
    </xf>
    <xf numFmtId="49" fontId="14" fillId="8" borderId="59" xfId="0" applyNumberFormat="1" applyFont="1" applyFill="1" applyBorder="1" applyAlignment="1" applyProtection="1">
      <alignment horizontal="justify" vertical="center" wrapText="1"/>
      <protection hidden="1"/>
    </xf>
    <xf numFmtId="0" fontId="33" fillId="3" borderId="44" xfId="0" applyFont="1" applyFill="1" applyBorder="1" applyAlignment="1" applyProtection="1">
      <alignment horizontal="left" vertical="center" wrapText="1" indent="2"/>
      <protection locked="0"/>
    </xf>
    <xf numFmtId="0" fontId="30" fillId="2" borderId="44" xfId="0" applyFont="1" applyFill="1" applyBorder="1" applyAlignment="1" applyProtection="1">
      <alignment horizontal="left" vertical="center" wrapText="1" indent="1"/>
      <protection hidden="1"/>
    </xf>
    <xf numFmtId="0" fontId="3" fillId="10" borderId="44" xfId="0" applyFont="1" applyFill="1" applyBorder="1" applyAlignment="1">
      <alignment horizontal="center" vertical="center" textRotation="90"/>
    </xf>
    <xf numFmtId="49" fontId="14" fillId="8" borderId="44" xfId="0" applyNumberFormat="1" applyFont="1" applyFill="1" applyBorder="1" applyAlignment="1">
      <alignment horizontal="justify" vertical="justify" wrapText="1"/>
    </xf>
    <xf numFmtId="0" fontId="13" fillId="10" borderId="41" xfId="0" applyFont="1" applyFill="1" applyBorder="1" applyAlignment="1">
      <alignment horizontal="left" vertical="center"/>
    </xf>
    <xf numFmtId="0" fontId="0" fillId="0" borderId="42" xfId="0" applyBorder="1"/>
    <xf numFmtId="0" fontId="0" fillId="0" borderId="43" xfId="0" applyBorder="1"/>
    <xf numFmtId="0" fontId="13" fillId="15" borderId="41" xfId="0" applyFont="1" applyFill="1" applyBorder="1" applyAlignment="1">
      <alignment horizontal="center" vertical="center"/>
    </xf>
    <xf numFmtId="0" fontId="13" fillId="15" borderId="42" xfId="0" applyFont="1" applyFill="1" applyBorder="1" applyAlignment="1">
      <alignment horizontal="center" vertical="center"/>
    </xf>
    <xf numFmtId="0" fontId="13" fillId="15" borderId="43" xfId="0" applyFont="1" applyFill="1" applyBorder="1" applyAlignment="1">
      <alignment horizontal="center" vertical="center"/>
    </xf>
    <xf numFmtId="0" fontId="9" fillId="0" borderId="0" xfId="0" applyFont="1" applyAlignment="1" applyProtection="1">
      <alignment horizontal="left"/>
      <protection hidden="1"/>
    </xf>
    <xf numFmtId="0" fontId="15" fillId="8" borderId="6" xfId="0" applyFont="1" applyFill="1" applyBorder="1" applyAlignment="1">
      <alignment horizontal="left" vertical="justify" wrapText="1"/>
    </xf>
    <xf numFmtId="0" fontId="15" fillId="8" borderId="4" xfId="0" applyFont="1" applyFill="1" applyBorder="1" applyAlignment="1">
      <alignment horizontal="left" vertical="justify" wrapText="1"/>
    </xf>
    <xf numFmtId="0" fontId="15" fillId="8" borderId="5" xfId="0" applyFont="1" applyFill="1" applyBorder="1" applyAlignment="1">
      <alignment horizontal="left" vertical="justify" wrapText="1"/>
    </xf>
    <xf numFmtId="0" fontId="0" fillId="0" borderId="63" xfId="0" applyBorder="1" applyAlignment="1" applyProtection="1">
      <alignment vertical="center"/>
      <protection hidden="1"/>
    </xf>
    <xf numFmtId="0" fontId="0" fillId="0" borderId="65" xfId="0" applyBorder="1" applyAlignment="1" applyProtection="1">
      <alignment vertical="center"/>
      <protection hidden="1"/>
    </xf>
    <xf numFmtId="0" fontId="0" fillId="0" borderId="63" xfId="0" applyBorder="1" applyAlignment="1" applyProtection="1">
      <alignment horizontal="left" vertical="center"/>
      <protection hidden="1"/>
    </xf>
    <xf numFmtId="0" fontId="0" fillId="0" borderId="65" xfId="0" applyBorder="1" applyAlignment="1" applyProtection="1">
      <alignment horizontal="left" vertical="center"/>
      <protection hidden="1"/>
    </xf>
    <xf numFmtId="0" fontId="10" fillId="0" borderId="0" xfId="0" applyFont="1" applyAlignment="1">
      <alignment horizontal="center" vertical="center"/>
    </xf>
    <xf numFmtId="0" fontId="10" fillId="0" borderId="70" xfId="0" applyFont="1" applyBorder="1" applyAlignment="1">
      <alignment horizontal="center" vertical="center"/>
    </xf>
    <xf numFmtId="0" fontId="27" fillId="11" borderId="63" xfId="0" applyFont="1" applyFill="1" applyBorder="1" applyAlignment="1" applyProtection="1">
      <alignment horizontal="center" vertical="center" wrapText="1"/>
      <protection hidden="1"/>
    </xf>
    <xf numFmtId="0" fontId="27" fillId="11" borderId="64" xfId="0" applyFont="1" applyFill="1" applyBorder="1" applyAlignment="1" applyProtection="1">
      <alignment horizontal="center" vertical="center" wrapText="1"/>
      <protection hidden="1"/>
    </xf>
    <xf numFmtId="0" fontId="27" fillId="11" borderId="65" xfId="0" applyFont="1" applyFill="1" applyBorder="1" applyAlignment="1" applyProtection="1">
      <alignment horizontal="center" vertical="center" wrapText="1"/>
      <protection hidden="1"/>
    </xf>
    <xf numFmtId="0" fontId="0" fillId="0" borderId="63" xfId="0" applyBorder="1" applyAlignment="1" applyProtection="1">
      <alignment vertical="center" wrapText="1"/>
      <protection hidden="1"/>
    </xf>
    <xf numFmtId="0" fontId="0" fillId="0" borderId="65" xfId="0" applyBorder="1" applyAlignment="1" applyProtection="1">
      <alignment vertical="center" wrapText="1"/>
      <protection hidden="1"/>
    </xf>
    <xf numFmtId="0" fontId="33" fillId="12" borderId="44" xfId="0" applyFont="1" applyFill="1" applyBorder="1" applyAlignment="1" applyProtection="1">
      <alignment horizontal="center" vertical="center" wrapText="1"/>
      <protection hidden="1"/>
    </xf>
    <xf numFmtId="0" fontId="13" fillId="10" borderId="44" xfId="0" applyFont="1" applyFill="1" applyBorder="1" applyAlignment="1" applyProtection="1">
      <alignment horizontal="center" vertical="center" wrapText="1"/>
      <protection hidden="1"/>
    </xf>
    <xf numFmtId="0" fontId="24" fillId="10" borderId="44" xfId="0" applyFont="1" applyFill="1" applyBorder="1" applyAlignment="1" applyProtection="1">
      <alignment horizontal="center" vertical="center" wrapText="1"/>
      <protection hidden="1"/>
    </xf>
    <xf numFmtId="0" fontId="34" fillId="0" borderId="58" xfId="0" applyFont="1" applyBorder="1" applyAlignment="1" applyProtection="1">
      <alignment horizontal="center" vertical="center"/>
      <protection hidden="1"/>
    </xf>
    <xf numFmtId="0" fontId="16" fillId="10" borderId="44" xfId="0" applyFont="1" applyFill="1" applyBorder="1" applyAlignment="1" applyProtection="1">
      <alignment horizontal="center" vertical="center" wrapText="1"/>
      <protection hidden="1"/>
    </xf>
    <xf numFmtId="0" fontId="3" fillId="2" borderId="73" xfId="0" applyFont="1" applyFill="1" applyBorder="1" applyAlignment="1" applyProtection="1">
      <alignment horizontal="left" vertical="center" wrapText="1"/>
      <protection hidden="1"/>
    </xf>
    <xf numFmtId="0" fontId="3" fillId="2" borderId="0" xfId="0" applyFont="1" applyFill="1" applyAlignment="1" applyProtection="1">
      <alignment horizontal="left" vertical="center" wrapText="1"/>
      <protection hidden="1"/>
    </xf>
    <xf numFmtId="0" fontId="33" fillId="12" borderId="44" xfId="0" applyFont="1" applyFill="1" applyBorder="1" applyAlignment="1" applyProtection="1">
      <alignment horizontal="center" vertical="center"/>
      <protection hidden="1"/>
    </xf>
    <xf numFmtId="0" fontId="15" fillId="10" borderId="44" xfId="0" applyFont="1" applyFill="1" applyBorder="1" applyAlignment="1" applyProtection="1">
      <alignment horizontal="center" vertical="center" wrapText="1"/>
      <protection hidden="1"/>
    </xf>
    <xf numFmtId="10" fontId="33" fillId="12" borderId="44" xfId="0" applyNumberFormat="1" applyFont="1" applyFill="1" applyBorder="1" applyAlignment="1" applyProtection="1">
      <alignment horizontal="center" vertical="center"/>
      <protection hidden="1"/>
    </xf>
    <xf numFmtId="0" fontId="11" fillId="9" borderId="0" xfId="0" applyFont="1" applyFill="1" applyAlignment="1" applyProtection="1">
      <alignment horizontal="center" vertical="center"/>
      <protection hidden="1"/>
    </xf>
    <xf numFmtId="0" fontId="15" fillId="8" borderId="44" xfId="0" applyFont="1" applyFill="1" applyBorder="1" applyAlignment="1" applyProtection="1">
      <alignment horizontal="justify" vertical="justify" wrapText="1"/>
      <protection hidden="1"/>
    </xf>
    <xf numFmtId="0" fontId="14" fillId="8" borderId="44" xfId="0" applyFont="1" applyFill="1" applyBorder="1" applyAlignment="1" applyProtection="1">
      <alignment horizontal="justify" vertical="justify" wrapText="1"/>
      <protection hidden="1"/>
    </xf>
    <xf numFmtId="0" fontId="28" fillId="3" borderId="44" xfId="0" applyFont="1" applyFill="1" applyBorder="1" applyAlignment="1" applyProtection="1">
      <alignment horizontal="center" vertical="center" wrapText="1"/>
      <protection locked="0"/>
    </xf>
    <xf numFmtId="0" fontId="23" fillId="0" borderId="44" xfId="0" applyFont="1" applyBorder="1" applyAlignment="1" applyProtection="1">
      <alignment horizontal="center" vertical="center"/>
      <protection locked="0"/>
    </xf>
    <xf numFmtId="0" fontId="15" fillId="6" borderId="55" xfId="0" applyFont="1" applyFill="1" applyBorder="1" applyAlignment="1" applyProtection="1">
      <alignment horizontal="right" vertical="center"/>
      <protection hidden="1"/>
    </xf>
    <xf numFmtId="0" fontId="15" fillId="6" borderId="53" xfId="0" applyFont="1" applyFill="1" applyBorder="1" applyAlignment="1" applyProtection="1">
      <alignment horizontal="right" vertical="center"/>
      <protection hidden="1"/>
    </xf>
    <xf numFmtId="0" fontId="3" fillId="10" borderId="44" xfId="0" applyFont="1" applyFill="1" applyBorder="1" applyAlignment="1" applyProtection="1">
      <alignment horizontal="center" vertical="center"/>
      <protection hidden="1"/>
    </xf>
    <xf numFmtId="0" fontId="3" fillId="2" borderId="44" xfId="0" applyFont="1" applyFill="1" applyBorder="1" applyAlignment="1" applyProtection="1">
      <alignment horizontal="left" vertical="center" wrapText="1"/>
      <protection hidden="1"/>
    </xf>
    <xf numFmtId="165" fontId="10" fillId="0" borderId="41" xfId="0" applyNumberFormat="1" applyFont="1" applyBorder="1" applyAlignment="1" applyProtection="1">
      <alignment vertical="center" wrapText="1"/>
      <protection locked="0"/>
    </xf>
    <xf numFmtId="165" fontId="10" fillId="0" borderId="42" xfId="0" applyNumberFormat="1" applyFont="1" applyBorder="1" applyAlignment="1" applyProtection="1">
      <alignment vertical="center" wrapText="1"/>
      <protection locked="0"/>
    </xf>
    <xf numFmtId="165" fontId="10" fillId="0" borderId="43" xfId="0" applyNumberFormat="1" applyFont="1" applyBorder="1" applyAlignment="1" applyProtection="1">
      <alignment vertical="center" wrapText="1"/>
      <protection locked="0"/>
    </xf>
    <xf numFmtId="10" fontId="13" fillId="0" borderId="50" xfId="0" applyNumberFormat="1" applyFont="1" applyBorder="1" applyAlignment="1" applyProtection="1">
      <alignment horizontal="center" vertical="center" wrapText="1"/>
      <protection locked="0"/>
    </xf>
    <xf numFmtId="10" fontId="8" fillId="0" borderId="60" xfId="0" applyNumberFormat="1" applyFont="1" applyBorder="1" applyAlignment="1" applyProtection="1">
      <alignment horizontal="center" vertical="center" wrapText="1"/>
      <protection locked="0"/>
    </xf>
    <xf numFmtId="10" fontId="8" fillId="0" borderId="61" xfId="0" applyNumberFormat="1" applyFont="1" applyBorder="1" applyAlignment="1" applyProtection="1">
      <alignment horizontal="center" vertical="center" wrapText="1"/>
      <protection locked="0"/>
    </xf>
  </cellXfs>
  <cellStyles count="5">
    <cellStyle name="Milliers 2" xfId="1" xr:uid="{00000000-0005-0000-0000-000000000000}"/>
    <cellStyle name="Moneda" xfId="4" builtinId="4"/>
    <cellStyle name="Normal" xfId="0" builtinId="0"/>
    <cellStyle name="Normal 2" xfId="2" xr:uid="{00000000-0005-0000-0000-000003000000}"/>
    <cellStyle name="Porcentaje" xfId="3" builtinId="5"/>
  </cellStyles>
  <dxfs count="28">
    <dxf>
      <font>
        <color rgb="FFC00000"/>
      </font>
      <fill>
        <patternFill>
          <bgColor rgb="FFFAAD98"/>
        </patternFill>
      </fill>
    </dxf>
    <dxf>
      <fill>
        <patternFill>
          <bgColor rgb="FFFF0000"/>
        </patternFill>
      </fill>
    </dxf>
    <dxf>
      <font>
        <color rgb="FFC00000"/>
      </font>
      <fill>
        <patternFill>
          <bgColor rgb="FFFAAD98"/>
        </patternFill>
      </fill>
    </dxf>
    <dxf>
      <fill>
        <patternFill>
          <bgColor rgb="FFFF0000"/>
        </patternFill>
      </fill>
    </dxf>
    <dxf>
      <font>
        <color rgb="FFC00000"/>
      </font>
      <fill>
        <patternFill>
          <bgColor rgb="FFFAAD98"/>
        </patternFill>
      </fill>
    </dxf>
    <dxf>
      <fill>
        <patternFill>
          <bgColor rgb="FFFF0000"/>
        </patternFill>
      </fill>
    </dxf>
    <dxf>
      <font>
        <color theme="9" tint="-0.24994659260841701"/>
      </font>
      <fill>
        <patternFill>
          <fgColor theme="9" tint="0.79995117038483843"/>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7" tint="0.39994506668294322"/>
        </patternFill>
      </fill>
    </dxf>
    <dxf>
      <font>
        <color rgb="FFC00000"/>
      </font>
      <fill>
        <patternFill>
          <bgColor rgb="FFED8479"/>
        </patternFill>
      </fill>
    </dxf>
    <dxf>
      <font>
        <color rgb="FFC00000"/>
      </font>
      <fill>
        <patternFill>
          <bgColor rgb="FFFFC000"/>
        </patternFill>
      </fill>
    </dxf>
    <dxf>
      <font>
        <color rgb="FFC00000"/>
      </font>
      <fill>
        <patternFill>
          <bgColor rgb="FFED8479"/>
        </patternFill>
      </fill>
    </dxf>
    <dxf>
      <fill>
        <patternFill>
          <bgColor theme="5"/>
        </patternFill>
      </fill>
    </dxf>
    <dxf>
      <fill>
        <patternFill>
          <bgColor theme="5"/>
        </patternFill>
      </fill>
    </dxf>
    <dxf>
      <fill>
        <patternFill>
          <bgColor theme="5"/>
        </patternFill>
      </fill>
    </dxf>
    <dxf>
      <font>
        <strike val="0"/>
        <outline val="0"/>
        <shadow val="0"/>
        <u val="none"/>
        <vertAlign val="baseline"/>
        <sz val="12"/>
        <color theme="1"/>
        <name val="Calibri"/>
        <scheme val="minor"/>
      </font>
      <alignment horizontal="center" vertical="top" textRotation="0" wrapText="1" indent="0" justifyLastLine="0" shrinkToFit="0" readingOrder="0"/>
    </dxf>
    <dxf>
      <font>
        <strike val="0"/>
        <outline val="0"/>
        <shadow val="0"/>
        <u val="none"/>
        <vertAlign val="baseline"/>
        <sz val="12"/>
        <color theme="1"/>
        <name val="Calibri"/>
        <scheme val="minor"/>
      </font>
      <alignment horizontal="center" vertical="top" textRotation="0" wrapText="1" indent="0" justifyLastLine="0" shrinkToFit="0" readingOrder="0"/>
    </dxf>
    <dxf>
      <alignment vertical="top" textRotation="0" wrapText="1" indent="0" justifyLastLine="0" shrinkToFit="0" readingOrder="0"/>
    </dxf>
  </dxfs>
  <tableStyles count="0" defaultTableStyle="TableStyleMedium2" defaultPivotStyle="PivotStyleLight16"/>
  <colors>
    <mruColors>
      <color rgb="FF909828"/>
      <color rgb="FFFFCD66"/>
      <color rgb="FFD9D9D9"/>
      <color rgb="FFFFCD00"/>
      <color rgb="FFE13BCD"/>
      <color rgb="FFF3B49B"/>
      <color rgb="FFED0000"/>
      <color rgb="FFFEDEFF"/>
      <color rgb="FFED8479"/>
      <color rgb="FFFAA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21</xdr:col>
      <xdr:colOff>360989</xdr:colOff>
      <xdr:row>8</xdr:row>
      <xdr:rowOff>64860</xdr:rowOff>
    </xdr:to>
    <xdr:grpSp>
      <xdr:nvGrpSpPr>
        <xdr:cNvPr id="7" name="Grupo 6">
          <a:extLst>
            <a:ext uri="{FF2B5EF4-FFF2-40B4-BE49-F238E27FC236}">
              <a16:creationId xmlns:a16="http://schemas.microsoft.com/office/drawing/2014/main" id="{78C99585-FE27-4839-A484-86EBDAFAC46E}"/>
            </a:ext>
          </a:extLst>
        </xdr:cNvPr>
        <xdr:cNvGrpSpPr/>
      </xdr:nvGrpSpPr>
      <xdr:grpSpPr>
        <a:xfrm>
          <a:off x="762000" y="381000"/>
          <a:ext cx="15600989" cy="1259815"/>
          <a:chOff x="1783773" y="329046"/>
          <a:chExt cx="18097005" cy="1349031"/>
        </a:xfrm>
      </xdr:grpSpPr>
      <xdr:pic>
        <xdr:nvPicPr>
          <xdr:cNvPr id="8" name="Imagen 7" descr="378a43f6-068e-462b-9113-6db8ab094cd0">
            <a:extLst>
              <a:ext uri="{FF2B5EF4-FFF2-40B4-BE49-F238E27FC236}">
                <a16:creationId xmlns:a16="http://schemas.microsoft.com/office/drawing/2014/main" id="{126B15B1-196B-E40B-F5DC-A0A4B7745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3776F641-B1C2-0D55-D3FB-7E0B8DE401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10" name="Imagen 9">
            <a:extLst>
              <a:ext uri="{FF2B5EF4-FFF2-40B4-BE49-F238E27FC236}">
                <a16:creationId xmlns:a16="http://schemas.microsoft.com/office/drawing/2014/main" id="{D4A9781E-63C8-00D8-2155-9A2E2A0F91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11" name="Imagen 10">
            <a:extLst>
              <a:ext uri="{FF2B5EF4-FFF2-40B4-BE49-F238E27FC236}">
                <a16:creationId xmlns:a16="http://schemas.microsoft.com/office/drawing/2014/main" id="{7F8701D9-DD5B-8247-F7A4-F182E1F8267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15894</xdr:colOff>
      <xdr:row>7</xdr:row>
      <xdr:rowOff>148235</xdr:rowOff>
    </xdr:to>
    <xdr:grpSp>
      <xdr:nvGrpSpPr>
        <xdr:cNvPr id="2" name="Grupo 1">
          <a:extLst>
            <a:ext uri="{FF2B5EF4-FFF2-40B4-BE49-F238E27FC236}">
              <a16:creationId xmlns:a16="http://schemas.microsoft.com/office/drawing/2014/main" id="{4C380177-1E32-48CC-9701-B73D60FAE306}"/>
            </a:ext>
          </a:extLst>
        </xdr:cNvPr>
        <xdr:cNvGrpSpPr>
          <a:grpSpLocks noChangeAspect="1"/>
        </xdr:cNvGrpSpPr>
      </xdr:nvGrpSpPr>
      <xdr:grpSpPr>
        <a:xfrm>
          <a:off x="762000" y="179294"/>
          <a:ext cx="14292188" cy="1224000"/>
          <a:chOff x="1783773" y="329046"/>
          <a:chExt cx="18097005" cy="1349031"/>
        </a:xfrm>
      </xdr:grpSpPr>
      <xdr:pic>
        <xdr:nvPicPr>
          <xdr:cNvPr id="3" name="Imagen 2" descr="378a43f6-068e-462b-9113-6db8ab094cd0">
            <a:extLst>
              <a:ext uri="{FF2B5EF4-FFF2-40B4-BE49-F238E27FC236}">
                <a16:creationId xmlns:a16="http://schemas.microsoft.com/office/drawing/2014/main" id="{CB773F56-39A7-2AF6-993F-066C00D4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775872FF-E40F-1D4C-E0B8-3AAC17CE0B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DA4BBB91-3AB7-B7ED-68EB-B5E10156FD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9DB61BB5-41DD-E8C2-7D2E-BA62516D8F3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15894</xdr:colOff>
      <xdr:row>7</xdr:row>
      <xdr:rowOff>148235</xdr:rowOff>
    </xdr:to>
    <xdr:grpSp>
      <xdr:nvGrpSpPr>
        <xdr:cNvPr id="2" name="Grupo 1">
          <a:extLst>
            <a:ext uri="{FF2B5EF4-FFF2-40B4-BE49-F238E27FC236}">
              <a16:creationId xmlns:a16="http://schemas.microsoft.com/office/drawing/2014/main" id="{531ADB85-22E8-4DCD-A3E2-A0F59FF3CA73}"/>
            </a:ext>
          </a:extLst>
        </xdr:cNvPr>
        <xdr:cNvGrpSpPr>
          <a:grpSpLocks noChangeAspect="1"/>
        </xdr:cNvGrpSpPr>
      </xdr:nvGrpSpPr>
      <xdr:grpSpPr>
        <a:xfrm>
          <a:off x="762000" y="179294"/>
          <a:ext cx="14090482" cy="1224000"/>
          <a:chOff x="1783773" y="329046"/>
          <a:chExt cx="18097005" cy="1349031"/>
        </a:xfrm>
      </xdr:grpSpPr>
      <xdr:pic>
        <xdr:nvPicPr>
          <xdr:cNvPr id="3" name="Imagen 2" descr="378a43f6-068e-462b-9113-6db8ab094cd0">
            <a:extLst>
              <a:ext uri="{FF2B5EF4-FFF2-40B4-BE49-F238E27FC236}">
                <a16:creationId xmlns:a16="http://schemas.microsoft.com/office/drawing/2014/main" id="{1F0A2521-76D5-528F-B5C9-00306407D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115C82-035C-69B6-9355-3B8CCE3FDB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791001B0-A9EB-FA27-1BAF-A37F9FC034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5800EEFE-D950-EBD2-EFAB-0556669F60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15894</xdr:colOff>
      <xdr:row>7</xdr:row>
      <xdr:rowOff>148235</xdr:rowOff>
    </xdr:to>
    <xdr:grpSp>
      <xdr:nvGrpSpPr>
        <xdr:cNvPr id="2" name="Grupo 1">
          <a:extLst>
            <a:ext uri="{FF2B5EF4-FFF2-40B4-BE49-F238E27FC236}">
              <a16:creationId xmlns:a16="http://schemas.microsoft.com/office/drawing/2014/main" id="{BF431B66-ADBE-4753-A545-034199DFA1F2}"/>
            </a:ext>
          </a:extLst>
        </xdr:cNvPr>
        <xdr:cNvGrpSpPr>
          <a:grpSpLocks noChangeAspect="1"/>
        </xdr:cNvGrpSpPr>
      </xdr:nvGrpSpPr>
      <xdr:grpSpPr>
        <a:xfrm>
          <a:off x="762000" y="179294"/>
          <a:ext cx="14090482" cy="1224000"/>
          <a:chOff x="1783773" y="329046"/>
          <a:chExt cx="18097005" cy="1349031"/>
        </a:xfrm>
      </xdr:grpSpPr>
      <xdr:pic>
        <xdr:nvPicPr>
          <xdr:cNvPr id="3" name="Imagen 2" descr="378a43f6-068e-462b-9113-6db8ab094cd0">
            <a:extLst>
              <a:ext uri="{FF2B5EF4-FFF2-40B4-BE49-F238E27FC236}">
                <a16:creationId xmlns:a16="http://schemas.microsoft.com/office/drawing/2014/main" id="{78ECC395-42BC-030D-3548-4390D5156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3288CFF-6CA3-422A-DDC6-C7D588E8B4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F1019E0A-2ED3-8B80-EAA6-539A4CAB5C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638633C6-60AE-C1D9-C6E7-9B69245EA4D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15894</xdr:colOff>
      <xdr:row>7</xdr:row>
      <xdr:rowOff>148235</xdr:rowOff>
    </xdr:to>
    <xdr:grpSp>
      <xdr:nvGrpSpPr>
        <xdr:cNvPr id="2" name="Grupo 1">
          <a:extLst>
            <a:ext uri="{FF2B5EF4-FFF2-40B4-BE49-F238E27FC236}">
              <a16:creationId xmlns:a16="http://schemas.microsoft.com/office/drawing/2014/main" id="{012A32A6-3453-4B9F-BF0D-9ADCCCDE4B52}"/>
            </a:ext>
          </a:extLst>
        </xdr:cNvPr>
        <xdr:cNvGrpSpPr>
          <a:grpSpLocks noChangeAspect="1"/>
        </xdr:cNvGrpSpPr>
      </xdr:nvGrpSpPr>
      <xdr:grpSpPr>
        <a:xfrm>
          <a:off x="762000" y="179294"/>
          <a:ext cx="14090482" cy="1224000"/>
          <a:chOff x="1783773" y="329046"/>
          <a:chExt cx="18097005" cy="1349031"/>
        </a:xfrm>
      </xdr:grpSpPr>
      <xdr:pic>
        <xdr:nvPicPr>
          <xdr:cNvPr id="3" name="Imagen 2" descr="378a43f6-068e-462b-9113-6db8ab094cd0">
            <a:extLst>
              <a:ext uri="{FF2B5EF4-FFF2-40B4-BE49-F238E27FC236}">
                <a16:creationId xmlns:a16="http://schemas.microsoft.com/office/drawing/2014/main" id="{B5CE77B7-456A-0D6F-A093-5F4FE83BB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C8B8ABA8-0B29-6E52-5C05-2C0024A74E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8BE5AA88-6119-2167-121C-422BFC2BD9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4FF76DB2-9D25-4A98-259B-0504EF1451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699541</xdr:colOff>
      <xdr:row>24</xdr:row>
      <xdr:rowOff>201707</xdr:rowOff>
    </xdr:from>
    <xdr:to>
      <xdr:col>1</xdr:col>
      <xdr:colOff>547515</xdr:colOff>
      <xdr:row>24</xdr:row>
      <xdr:rowOff>821206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9541" y="9168814"/>
          <a:ext cx="650795" cy="619499"/>
        </a:xfrm>
        <a:prstGeom prst="rect">
          <a:avLst/>
        </a:prstGeom>
      </xdr:spPr>
    </xdr:pic>
    <xdr:clientData/>
  </xdr:twoCellAnchor>
  <xdr:twoCellAnchor>
    <xdr:from>
      <xdr:col>1</xdr:col>
      <xdr:colOff>133123</xdr:colOff>
      <xdr:row>1</xdr:row>
      <xdr:rowOff>127000</xdr:rowOff>
    </xdr:from>
    <xdr:to>
      <xdr:col>21</xdr:col>
      <xdr:colOff>370794</xdr:colOff>
      <xdr:row>9</xdr:row>
      <xdr:rowOff>101889</xdr:rowOff>
    </xdr:to>
    <xdr:grpSp>
      <xdr:nvGrpSpPr>
        <xdr:cNvPr id="9" name="Grupo 8">
          <a:extLst>
            <a:ext uri="{FF2B5EF4-FFF2-40B4-BE49-F238E27FC236}">
              <a16:creationId xmlns:a16="http://schemas.microsoft.com/office/drawing/2014/main" id="{00000000-0008-0000-0000-000009000000}"/>
            </a:ext>
          </a:extLst>
        </xdr:cNvPr>
        <xdr:cNvGrpSpPr/>
      </xdr:nvGrpSpPr>
      <xdr:grpSpPr>
        <a:xfrm>
          <a:off x="895123" y="317500"/>
          <a:ext cx="15477671" cy="1498889"/>
          <a:chOff x="1783773" y="329046"/>
          <a:chExt cx="18097005" cy="1349031"/>
        </a:xfrm>
      </xdr:grpSpPr>
      <xdr:pic>
        <xdr:nvPicPr>
          <xdr:cNvPr id="10" name="Imagen 9" descr="378a43f6-068e-462b-9113-6db8ab094cd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4029</xdr:colOff>
      <xdr:row>1</xdr:row>
      <xdr:rowOff>33619</xdr:rowOff>
    </xdr:from>
    <xdr:to>
      <xdr:col>10</xdr:col>
      <xdr:colOff>11206</xdr:colOff>
      <xdr:row>5</xdr:row>
      <xdr:rowOff>44825</xdr:rowOff>
    </xdr:to>
    <xdr:grpSp>
      <xdr:nvGrpSpPr>
        <xdr:cNvPr id="2" name="Grupo 1">
          <a:extLst>
            <a:ext uri="{FF2B5EF4-FFF2-40B4-BE49-F238E27FC236}">
              <a16:creationId xmlns:a16="http://schemas.microsoft.com/office/drawing/2014/main" id="{F480F971-BDAF-4326-83A6-D72CCE0C934A}"/>
            </a:ext>
          </a:extLst>
        </xdr:cNvPr>
        <xdr:cNvGrpSpPr/>
      </xdr:nvGrpSpPr>
      <xdr:grpSpPr>
        <a:xfrm>
          <a:off x="586735" y="224119"/>
          <a:ext cx="8389177" cy="773206"/>
          <a:chOff x="1783773" y="329046"/>
          <a:chExt cx="18097005" cy="1349031"/>
        </a:xfrm>
      </xdr:grpSpPr>
      <xdr:pic>
        <xdr:nvPicPr>
          <xdr:cNvPr id="3" name="Imagen 2" descr="378a43f6-068e-462b-9113-6db8ab094cd0">
            <a:extLst>
              <a:ext uri="{FF2B5EF4-FFF2-40B4-BE49-F238E27FC236}">
                <a16:creationId xmlns:a16="http://schemas.microsoft.com/office/drawing/2014/main" id="{77002728-2FF2-4DF2-88A3-74D3648775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44C1E6BD-79EB-480A-96B5-448200ABD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7A18788B-0EB0-4601-995F-28C6920535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77A678E1-163A-476E-96F6-03FA7B72B6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539750</xdr:colOff>
      <xdr:row>1</xdr:row>
      <xdr:rowOff>38101</xdr:rowOff>
    </xdr:from>
    <xdr:to>
      <xdr:col>16</xdr:col>
      <xdr:colOff>178150</xdr:colOff>
      <xdr:row>5</xdr:row>
      <xdr:rowOff>161662</xdr:rowOff>
    </xdr:to>
    <xdr:grpSp>
      <xdr:nvGrpSpPr>
        <xdr:cNvPr id="2" name="Grupo 1">
          <a:extLst>
            <a:ext uri="{FF2B5EF4-FFF2-40B4-BE49-F238E27FC236}">
              <a16:creationId xmlns:a16="http://schemas.microsoft.com/office/drawing/2014/main" id="{DDB748CE-C056-4791-82A5-8BBF852582BC}"/>
            </a:ext>
          </a:extLst>
        </xdr:cNvPr>
        <xdr:cNvGrpSpPr>
          <a:grpSpLocks noChangeAspect="1"/>
        </xdr:cNvGrpSpPr>
      </xdr:nvGrpSpPr>
      <xdr:grpSpPr>
        <a:xfrm>
          <a:off x="539750" y="228601"/>
          <a:ext cx="10858850" cy="885561"/>
          <a:chOff x="1783773" y="329046"/>
          <a:chExt cx="18097005" cy="1349031"/>
        </a:xfrm>
      </xdr:grpSpPr>
      <xdr:pic>
        <xdr:nvPicPr>
          <xdr:cNvPr id="3" name="Imagen 2" descr="378a43f6-068e-462b-9113-6db8ab094cd0">
            <a:extLst>
              <a:ext uri="{FF2B5EF4-FFF2-40B4-BE49-F238E27FC236}">
                <a16:creationId xmlns:a16="http://schemas.microsoft.com/office/drawing/2014/main" id="{62B07F1D-CEB8-FBF2-C324-172ABCAFB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A09796BA-F5AE-9C71-4F05-D519AA357F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A867782C-0A42-3E96-D9E5-4EE636A4B5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557B6B54-51C3-CD62-6279-1EB2319418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twoCellAnchor editAs="oneCell">
    <xdr:from>
      <xdr:col>10</xdr:col>
      <xdr:colOff>31748</xdr:colOff>
      <xdr:row>13</xdr:row>
      <xdr:rowOff>62445</xdr:rowOff>
    </xdr:from>
    <xdr:to>
      <xdr:col>15</xdr:col>
      <xdr:colOff>592666</xdr:colOff>
      <xdr:row>14</xdr:row>
      <xdr:rowOff>18619</xdr:rowOff>
    </xdr:to>
    <xdr:pic>
      <xdr:nvPicPr>
        <xdr:cNvPr id="7" name="Imagen 6">
          <a:extLst>
            <a:ext uri="{FF2B5EF4-FFF2-40B4-BE49-F238E27FC236}">
              <a16:creationId xmlns:a16="http://schemas.microsoft.com/office/drawing/2014/main" id="{82746D6D-0EFA-473B-AB9D-96308B4436E6}"/>
            </a:ext>
          </a:extLst>
        </xdr:cNvPr>
        <xdr:cNvPicPr>
          <a:picLocks noChangeAspect="1"/>
        </xdr:cNvPicPr>
      </xdr:nvPicPr>
      <xdr:blipFill>
        <a:blip xmlns:r="http://schemas.openxmlformats.org/officeDocument/2006/relationships" r:embed="rId5"/>
        <a:stretch>
          <a:fillRect/>
        </a:stretch>
      </xdr:blipFill>
      <xdr:spPr>
        <a:xfrm>
          <a:off x="7353298" y="6637870"/>
          <a:ext cx="4307418" cy="2258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122465</xdr:colOff>
      <xdr:row>1</xdr:row>
      <xdr:rowOff>122464</xdr:rowOff>
    </xdr:from>
    <xdr:to>
      <xdr:col>9</xdr:col>
      <xdr:colOff>156883</xdr:colOff>
      <xdr:row>8</xdr:row>
      <xdr:rowOff>44823</xdr:rowOff>
    </xdr:to>
    <xdr:grpSp>
      <xdr:nvGrpSpPr>
        <xdr:cNvPr id="2" name="Grupo 1">
          <a:extLst>
            <a:ext uri="{FF2B5EF4-FFF2-40B4-BE49-F238E27FC236}">
              <a16:creationId xmlns:a16="http://schemas.microsoft.com/office/drawing/2014/main" id="{234C5277-9F5A-473E-968A-936F2F2E85BB}"/>
            </a:ext>
          </a:extLst>
        </xdr:cNvPr>
        <xdr:cNvGrpSpPr/>
      </xdr:nvGrpSpPr>
      <xdr:grpSpPr>
        <a:xfrm>
          <a:off x="884465" y="312964"/>
          <a:ext cx="15369668" cy="1255859"/>
          <a:chOff x="1783773" y="329046"/>
          <a:chExt cx="18097005" cy="1349031"/>
        </a:xfrm>
      </xdr:grpSpPr>
      <xdr:pic>
        <xdr:nvPicPr>
          <xdr:cNvPr id="3" name="Imagen 2" descr="378a43f6-068e-462b-9113-6db8ab094cd0">
            <a:extLst>
              <a:ext uri="{FF2B5EF4-FFF2-40B4-BE49-F238E27FC236}">
                <a16:creationId xmlns:a16="http://schemas.microsoft.com/office/drawing/2014/main" id="{2F4676C9-9A0D-729D-A157-F7C016712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6BED6211-6FBD-15C4-0B1E-3C76A9B7D7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946D6A2D-1E84-CE2A-9A42-F7044B0C498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0CBD52BC-E1E5-1F87-4343-C8A22BE5D4C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122465</xdr:colOff>
      <xdr:row>1</xdr:row>
      <xdr:rowOff>143328</xdr:rowOff>
    </xdr:from>
    <xdr:to>
      <xdr:col>11</xdr:col>
      <xdr:colOff>220943</xdr:colOff>
      <xdr:row>8</xdr:row>
      <xdr:rowOff>64061</xdr:rowOff>
    </xdr:to>
    <xdr:grpSp>
      <xdr:nvGrpSpPr>
        <xdr:cNvPr id="2" name="Grupo 1">
          <a:extLst>
            <a:ext uri="{FF2B5EF4-FFF2-40B4-BE49-F238E27FC236}">
              <a16:creationId xmlns:a16="http://schemas.microsoft.com/office/drawing/2014/main" id="{C95C1B8C-FBDB-47D9-AFEC-971F74A85D90}"/>
            </a:ext>
          </a:extLst>
        </xdr:cNvPr>
        <xdr:cNvGrpSpPr/>
      </xdr:nvGrpSpPr>
      <xdr:grpSpPr>
        <a:xfrm>
          <a:off x="884465" y="333828"/>
          <a:ext cx="15569799" cy="1254233"/>
          <a:chOff x="1783773" y="329046"/>
          <a:chExt cx="18097005" cy="1349031"/>
        </a:xfrm>
      </xdr:grpSpPr>
      <xdr:pic>
        <xdr:nvPicPr>
          <xdr:cNvPr id="3" name="Imagen 2" descr="378a43f6-068e-462b-9113-6db8ab094cd0">
            <a:extLst>
              <a:ext uri="{FF2B5EF4-FFF2-40B4-BE49-F238E27FC236}">
                <a16:creationId xmlns:a16="http://schemas.microsoft.com/office/drawing/2014/main" id="{49A6C504-E83F-C27E-732A-BCAB2F015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CD69849C-45E1-7E66-839E-3913871CD9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2E65A877-A57B-AD83-F5C3-649C38B78C3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629E9271-4CAA-977D-0C60-0C6B4BB7A6C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961331</xdr:colOff>
      <xdr:row>9</xdr:row>
      <xdr:rowOff>111233</xdr:rowOff>
    </xdr:to>
    <xdr:grpSp>
      <xdr:nvGrpSpPr>
        <xdr:cNvPr id="7" name="Grupo 6">
          <a:extLst>
            <a:ext uri="{FF2B5EF4-FFF2-40B4-BE49-F238E27FC236}">
              <a16:creationId xmlns:a16="http://schemas.microsoft.com/office/drawing/2014/main" id="{728943EE-EE7E-4698-BDC4-514B67819070}"/>
            </a:ext>
          </a:extLst>
        </xdr:cNvPr>
        <xdr:cNvGrpSpPr/>
      </xdr:nvGrpSpPr>
      <xdr:grpSpPr>
        <a:xfrm>
          <a:off x="762000" y="571500"/>
          <a:ext cx="15725081" cy="1254233"/>
          <a:chOff x="1783773" y="329046"/>
          <a:chExt cx="18097005" cy="1349031"/>
        </a:xfrm>
      </xdr:grpSpPr>
      <xdr:pic>
        <xdr:nvPicPr>
          <xdr:cNvPr id="8" name="Imagen 7" descr="378a43f6-068e-462b-9113-6db8ab094cd0">
            <a:extLst>
              <a:ext uri="{FF2B5EF4-FFF2-40B4-BE49-F238E27FC236}">
                <a16:creationId xmlns:a16="http://schemas.microsoft.com/office/drawing/2014/main" id="{D0A657A4-CCF6-2CAE-1B96-B4964F9D5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DF13D2EE-B008-7614-5481-12EE27C4C6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10" name="Imagen 9">
            <a:extLst>
              <a:ext uri="{FF2B5EF4-FFF2-40B4-BE49-F238E27FC236}">
                <a16:creationId xmlns:a16="http://schemas.microsoft.com/office/drawing/2014/main" id="{CB6DAE1E-ED54-137E-DC64-FF7138BC034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11" name="Imagen 10">
            <a:extLst>
              <a:ext uri="{FF2B5EF4-FFF2-40B4-BE49-F238E27FC236}">
                <a16:creationId xmlns:a16="http://schemas.microsoft.com/office/drawing/2014/main" id="{F3367B19-F678-1881-5527-5B9C084A581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43996</xdr:colOff>
      <xdr:row>2</xdr:row>
      <xdr:rowOff>13607</xdr:rowOff>
    </xdr:from>
    <xdr:to>
      <xdr:col>11</xdr:col>
      <xdr:colOff>261711</xdr:colOff>
      <xdr:row>9</xdr:row>
      <xdr:rowOff>23132</xdr:rowOff>
    </xdr:to>
    <xdr:grpSp>
      <xdr:nvGrpSpPr>
        <xdr:cNvPr id="7" name="Grupo 6">
          <a:extLst>
            <a:ext uri="{FF2B5EF4-FFF2-40B4-BE49-F238E27FC236}">
              <a16:creationId xmlns:a16="http://schemas.microsoft.com/office/drawing/2014/main" id="{61F9C91B-D192-487F-B50F-C710E631F9C1}"/>
            </a:ext>
          </a:extLst>
        </xdr:cNvPr>
        <xdr:cNvGrpSpPr/>
      </xdr:nvGrpSpPr>
      <xdr:grpSpPr>
        <a:xfrm>
          <a:off x="805996" y="367393"/>
          <a:ext cx="16559894" cy="1247775"/>
          <a:chOff x="1783773" y="329046"/>
          <a:chExt cx="18097005" cy="1349031"/>
        </a:xfrm>
      </xdr:grpSpPr>
      <xdr:pic>
        <xdr:nvPicPr>
          <xdr:cNvPr id="8" name="Imagen 7" descr="378a43f6-068e-462b-9113-6db8ab094cd0">
            <a:extLst>
              <a:ext uri="{FF2B5EF4-FFF2-40B4-BE49-F238E27FC236}">
                <a16:creationId xmlns:a16="http://schemas.microsoft.com/office/drawing/2014/main" id="{139EF774-6397-4ACC-A0C9-31FFF9D43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09E17597-D66C-4ACB-A05B-BEF6ACED8B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10" name="Imagen 9">
            <a:extLst>
              <a:ext uri="{FF2B5EF4-FFF2-40B4-BE49-F238E27FC236}">
                <a16:creationId xmlns:a16="http://schemas.microsoft.com/office/drawing/2014/main" id="{E5AA8424-C8E2-4359-B991-E7E2C85759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11" name="Imagen 10">
            <a:extLst>
              <a:ext uri="{FF2B5EF4-FFF2-40B4-BE49-F238E27FC236}">
                <a16:creationId xmlns:a16="http://schemas.microsoft.com/office/drawing/2014/main" id="{14451ED3-2E6C-4008-8773-4FADBD494C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15894</xdr:colOff>
      <xdr:row>7</xdr:row>
      <xdr:rowOff>148235</xdr:rowOff>
    </xdr:to>
    <xdr:grpSp>
      <xdr:nvGrpSpPr>
        <xdr:cNvPr id="2" name="Grupo 1">
          <a:extLst>
            <a:ext uri="{FF2B5EF4-FFF2-40B4-BE49-F238E27FC236}">
              <a16:creationId xmlns:a16="http://schemas.microsoft.com/office/drawing/2014/main" id="{8D903D20-988B-4DEE-BA42-C08A711806A4}"/>
            </a:ext>
          </a:extLst>
        </xdr:cNvPr>
        <xdr:cNvGrpSpPr>
          <a:grpSpLocks noChangeAspect="1"/>
        </xdr:cNvGrpSpPr>
      </xdr:nvGrpSpPr>
      <xdr:grpSpPr>
        <a:xfrm>
          <a:off x="762000" y="178594"/>
          <a:ext cx="14267675" cy="1219797"/>
          <a:chOff x="1783773" y="329046"/>
          <a:chExt cx="18097005" cy="1349031"/>
        </a:xfrm>
      </xdr:grpSpPr>
      <xdr:pic>
        <xdr:nvPicPr>
          <xdr:cNvPr id="3" name="Imagen 2" descr="378a43f6-068e-462b-9113-6db8ab094cd0">
            <a:extLst>
              <a:ext uri="{FF2B5EF4-FFF2-40B4-BE49-F238E27FC236}">
                <a16:creationId xmlns:a16="http://schemas.microsoft.com/office/drawing/2014/main" id="{42141DBF-AC20-178D-B810-6E13BC2E4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3773" y="547137"/>
            <a:ext cx="3307772" cy="9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5AB76177-0734-B639-0EFB-285E5DFA14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12428" y="509993"/>
            <a:ext cx="6544506" cy="1021772"/>
          </a:xfrm>
          <a:prstGeom prst="rect">
            <a:avLst/>
          </a:prstGeom>
        </xdr:spPr>
      </xdr:pic>
      <xdr:pic>
        <xdr:nvPicPr>
          <xdr:cNvPr id="5" name="Imagen 4">
            <a:extLst>
              <a:ext uri="{FF2B5EF4-FFF2-40B4-BE49-F238E27FC236}">
                <a16:creationId xmlns:a16="http://schemas.microsoft.com/office/drawing/2014/main" id="{368A3236-54C4-93BA-E087-C0D5139A84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94969" y="452672"/>
            <a:ext cx="4465121" cy="1136414"/>
          </a:xfrm>
          <a:prstGeom prst="rect">
            <a:avLst/>
          </a:prstGeom>
        </xdr:spPr>
      </xdr:pic>
      <xdr:pic>
        <xdr:nvPicPr>
          <xdr:cNvPr id="6" name="Imagen 5">
            <a:extLst>
              <a:ext uri="{FF2B5EF4-FFF2-40B4-BE49-F238E27FC236}">
                <a16:creationId xmlns:a16="http://schemas.microsoft.com/office/drawing/2014/main" id="{64A114DD-A359-9B46-3C24-B408787CBCF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25454" y="329046"/>
            <a:ext cx="3255324" cy="1349031"/>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5565\AppData\Local\Microsoft\Windows\INetCache\Content.Outlook\M9YJPOTC\ILD%20revenu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isdefe365.sharepoint.com/Users/45565/AppData/Local/Microsoft/Windows/INetCache/Content.Outlook/M9YJPOTC/Worksheet%20in%20Master%20Version%20DCF%20&amp;%20LBO%20for%20Fordham%20v2.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bloomberg.com\bj-dfs\corp.bloomberg.com\NEF\NEO%202017\2017-4-Modelling\2017-04-13\Run%202\20170413_2_NEFM_Database_v1.5_CN.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NEF-Shared-LO\EST\Energy%20Storage\11%20-%20Materials\Price%20sensitivity\2018-05-03%20Pricing%20sensitivity.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isdefe365.sharepoint.com/NEF-Shared-LO/EST/Energy%20Storage/11%20-%20Materials/Price%20sensitivity/2018-05-03%20Pricing%20sensitivit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defe365.sharepoint.com/Users/45565/AppData/Local/Microsoft/Windows/INetCache/Content.Outlook/M9YJPOTC/ILD%20revenu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45565\AppData\Local\Microsoft\Windows\INetCache\Content.Outlook\M9YJPOTC\SOTP%20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sdefe365.sharepoint.com/Users/45565/AppData/Local/Microsoft/Windows/INetCache/Content.Outlook/M9YJPOTC/SOTP%20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45565\AppData\Local\Microsoft\Windows\INetCache\Content.Outlook\M9YJPOTC\Panther%20Merger%20Plans_9_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sdefe365.sharepoint.com/Users/45565/AppData/Local/Microsoft/Windows/INetCache/Content.Outlook/M9YJPOTC/Panther%20Merger%20Plans_9_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45565\AppData\Local\Microsoft\Windows\INetCache\Content.Outlook\M9YJPOTC\trading%20comp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sdefe365.sharepoint.com/Users/45565/AppData/Local/Microsoft/Windows/INetCache/Content.Outlook/M9YJPOTC/trading%20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45565\AppData\Local\Microsoft\Windows\INetCache\Content.Outlook\M9YJPOTC\Worksheet%20in%20Master%20Version%20DCF%20&amp;%20LBO%20for%20Fordham%20v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LD"/>
      <sheetName val="Chile"/>
      <sheetName val="Charts"/>
      <sheetName val="RiskMatrix"/>
      <sheetName val="VALORES"/>
      <sheetName val="Listas"/>
      <sheetName val="Taxas"/>
      <sheetName val="Invoice Curve - USD"/>
      <sheetName val="NEW HOLDING RESULTS"/>
      <sheetName val="parametri"/>
      <sheetName val="Sheet1"/>
      <sheetName val="Modules_Dataset"/>
      <sheetName val="Aux"/>
    </sheetNames>
    <sheetDataSet>
      <sheetData sheetId="0">
        <row r="3">
          <cell r="B3" t="str">
            <v>1991</v>
          </cell>
          <cell r="C3" t="str">
            <v>1992</v>
          </cell>
          <cell r="D3" t="str">
            <v>1993</v>
          </cell>
          <cell r="E3" t="str">
            <v>1994</v>
          </cell>
          <cell r="F3" t="str">
            <v>1995</v>
          </cell>
        </row>
        <row r="14">
          <cell r="B14">
            <v>64013</v>
          </cell>
          <cell r="C14">
            <v>37142</v>
          </cell>
          <cell r="D14">
            <v>30745</v>
          </cell>
          <cell r="E14">
            <v>28637</v>
          </cell>
          <cell r="F14">
            <v>50559</v>
          </cell>
        </row>
        <row r="32">
          <cell r="B32">
            <v>72861</v>
          </cell>
          <cell r="C32">
            <v>42326</v>
          </cell>
          <cell r="D32">
            <v>32441</v>
          </cell>
          <cell r="E32">
            <v>32880</v>
          </cell>
          <cell r="F32">
            <v>38425</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
      <sheetName val="MAIN"/>
      <sheetName val="DIV INC"/>
      <sheetName val="MGT INPUTS"/>
      <sheetName val="LBO Analysis"/>
      <sheetName val="Valuation"/>
      <sheetName val="PPT Sheet"/>
      <sheetName val="WACC"/>
      <sheetName val="S&amp;P"/>
      <sheetName val="EQ. IRR"/>
      <sheetName val="COVEN"/>
      <sheetName val="SUMMARY"/>
      <sheetName val="Reconciliations"/>
      <sheetName val="Developer Note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o_KPIs"/>
      <sheetName val="RiskMatrix"/>
      <sheetName val="parametri"/>
      <sheetName val="DCF"/>
      <sheetName val="Prices"/>
      <sheetName val="Unadjusted"/>
    </sheetNames>
    <sheetDataSet>
      <sheetData sheetId="0" refreshError="1"/>
      <sheetData sheetId="1" refreshError="1">
        <row r="11">
          <cell r="I11">
            <v>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61">
          <cell r="G461">
            <v>0</v>
          </cell>
          <cell r="H461">
            <v>0</v>
          </cell>
          <cell r="I461">
            <v>0</v>
          </cell>
          <cell r="J461">
            <v>0</v>
          </cell>
          <cell r="L461">
            <v>0</v>
          </cell>
          <cell r="M461">
            <v>0</v>
          </cell>
          <cell r="N461">
            <v>0</v>
          </cell>
        </row>
        <row r="463">
          <cell r="G463">
            <v>0</v>
          </cell>
          <cell r="H463">
            <v>0</v>
          </cell>
          <cell r="I463">
            <v>0</v>
          </cell>
          <cell r="J463">
            <v>0</v>
          </cell>
          <cell r="L463">
            <v>0</v>
          </cell>
          <cell r="M463">
            <v>0</v>
          </cell>
          <cell r="N463">
            <v>0</v>
          </cell>
        </row>
        <row r="464">
          <cell r="G464">
            <v>0</v>
          </cell>
          <cell r="H464">
            <v>0</v>
          </cell>
          <cell r="I464">
            <v>0</v>
          </cell>
          <cell r="J464">
            <v>0</v>
          </cell>
          <cell r="L464">
            <v>0</v>
          </cell>
          <cell r="M464">
            <v>0</v>
          </cell>
          <cell r="N464">
            <v>0</v>
          </cell>
        </row>
        <row r="465">
          <cell r="G465" t="str">
            <v>______</v>
          </cell>
          <cell r="H465" t="str">
            <v>______</v>
          </cell>
          <cell r="I465" t="str">
            <v>______</v>
          </cell>
          <cell r="J465" t="str">
            <v>______</v>
          </cell>
          <cell r="L465" t="str">
            <v>______</v>
          </cell>
          <cell r="M465" t="str">
            <v>______</v>
          </cell>
          <cell r="N465" t="str">
            <v>______</v>
          </cell>
        </row>
        <row r="466">
          <cell r="G466">
            <v>0</v>
          </cell>
          <cell r="H466">
            <v>0</v>
          </cell>
          <cell r="I466">
            <v>0</v>
          </cell>
          <cell r="J466">
            <v>0</v>
          </cell>
          <cell r="L466">
            <v>0</v>
          </cell>
          <cell r="M466">
            <v>0</v>
          </cell>
          <cell r="N466">
            <v>0</v>
          </cell>
        </row>
        <row r="468">
          <cell r="G468">
            <v>0</v>
          </cell>
          <cell r="H468">
            <v>0</v>
          </cell>
          <cell r="I468">
            <v>0</v>
          </cell>
          <cell r="J468">
            <v>0</v>
          </cell>
          <cell r="L468">
            <v>0</v>
          </cell>
          <cell r="M468">
            <v>0</v>
          </cell>
          <cell r="N468">
            <v>0</v>
          </cell>
        </row>
        <row r="469">
          <cell r="G469">
            <v>0</v>
          </cell>
          <cell r="H469">
            <v>0</v>
          </cell>
          <cell r="I469">
            <v>0</v>
          </cell>
          <cell r="J469">
            <v>0</v>
          </cell>
          <cell r="L469">
            <v>0</v>
          </cell>
          <cell r="M469">
            <v>0</v>
          </cell>
          <cell r="N469">
            <v>0</v>
          </cell>
        </row>
        <row r="470">
          <cell r="G470" t="str">
            <v>______</v>
          </cell>
          <cell r="H470" t="str">
            <v>______</v>
          </cell>
          <cell r="I470" t="str">
            <v>______</v>
          </cell>
          <cell r="J470" t="str">
            <v>______</v>
          </cell>
          <cell r="L470" t="str">
            <v>______</v>
          </cell>
          <cell r="M470" t="str">
            <v>______</v>
          </cell>
          <cell r="N470" t="str">
            <v>______</v>
          </cell>
        </row>
        <row r="471">
          <cell r="G471">
            <v>0</v>
          </cell>
          <cell r="H471">
            <v>0</v>
          </cell>
          <cell r="I471">
            <v>0</v>
          </cell>
          <cell r="J471">
            <v>0</v>
          </cell>
          <cell r="L471">
            <v>0</v>
          </cell>
          <cell r="M471">
            <v>0</v>
          </cell>
          <cell r="N471">
            <v>0</v>
          </cell>
        </row>
        <row r="473">
          <cell r="G473">
            <v>0</v>
          </cell>
          <cell r="H473">
            <v>0</v>
          </cell>
          <cell r="I473">
            <v>0</v>
          </cell>
          <cell r="J473">
            <v>0</v>
          </cell>
          <cell r="L473">
            <v>0</v>
          </cell>
          <cell r="M473">
            <v>0</v>
          </cell>
          <cell r="N473">
            <v>0</v>
          </cell>
        </row>
        <row r="474">
          <cell r="G474">
            <v>0</v>
          </cell>
          <cell r="H474">
            <v>0</v>
          </cell>
          <cell r="I474">
            <v>0</v>
          </cell>
          <cell r="J474">
            <v>0</v>
          </cell>
          <cell r="L474">
            <v>0</v>
          </cell>
          <cell r="M474">
            <v>0</v>
          </cell>
          <cell r="N474">
            <v>0</v>
          </cell>
        </row>
        <row r="475">
          <cell r="G475">
            <v>0</v>
          </cell>
          <cell r="H475">
            <v>0</v>
          </cell>
          <cell r="I475">
            <v>0</v>
          </cell>
          <cell r="J475">
            <v>0</v>
          </cell>
          <cell r="L475">
            <v>0</v>
          </cell>
          <cell r="M475">
            <v>0</v>
          </cell>
          <cell r="N475">
            <v>0</v>
          </cell>
        </row>
        <row r="477">
          <cell r="G477">
            <v>0</v>
          </cell>
          <cell r="H477">
            <v>0</v>
          </cell>
          <cell r="I477">
            <v>0</v>
          </cell>
          <cell r="J477">
            <v>0</v>
          </cell>
          <cell r="L477">
            <v>0</v>
          </cell>
          <cell r="M477">
            <v>0</v>
          </cell>
          <cell r="N477">
            <v>0</v>
          </cell>
        </row>
        <row r="480">
          <cell r="G480">
            <v>0</v>
          </cell>
          <cell r="H480">
            <v>0</v>
          </cell>
          <cell r="I480">
            <v>0</v>
          </cell>
          <cell r="J480">
            <v>0</v>
          </cell>
          <cell r="L480">
            <v>0</v>
          </cell>
          <cell r="M480">
            <v>0</v>
          </cell>
          <cell r="N480">
            <v>0</v>
          </cell>
        </row>
        <row r="481">
          <cell r="G481" t="str">
            <v>______</v>
          </cell>
          <cell r="H481" t="str">
            <v>______</v>
          </cell>
          <cell r="I481" t="str">
            <v>______</v>
          </cell>
          <cell r="J481" t="str">
            <v>______</v>
          </cell>
          <cell r="L481" t="str">
            <v>______</v>
          </cell>
          <cell r="M481" t="str">
            <v>______</v>
          </cell>
          <cell r="N481" t="str">
            <v>______</v>
          </cell>
        </row>
        <row r="482">
          <cell r="G482">
            <v>0</v>
          </cell>
          <cell r="H482">
            <v>0</v>
          </cell>
          <cell r="I482">
            <v>0</v>
          </cell>
          <cell r="J482">
            <v>0</v>
          </cell>
          <cell r="L482">
            <v>0</v>
          </cell>
          <cell r="M482">
            <v>0</v>
          </cell>
          <cell r="N482">
            <v>0</v>
          </cell>
        </row>
        <row r="484">
          <cell r="G484">
            <v>0</v>
          </cell>
          <cell r="H484">
            <v>0</v>
          </cell>
          <cell r="I484">
            <v>0</v>
          </cell>
          <cell r="J484">
            <v>0</v>
          </cell>
          <cell r="L484">
            <v>0</v>
          </cell>
          <cell r="M484">
            <v>0</v>
          </cell>
          <cell r="N484">
            <v>0</v>
          </cell>
        </row>
        <row r="485">
          <cell r="G485">
            <v>0</v>
          </cell>
          <cell r="H485">
            <v>0</v>
          </cell>
          <cell r="I485">
            <v>0</v>
          </cell>
          <cell r="J485">
            <v>0</v>
          </cell>
          <cell r="L485">
            <v>0</v>
          </cell>
          <cell r="M485">
            <v>0</v>
          </cell>
          <cell r="N485">
            <v>0</v>
          </cell>
        </row>
        <row r="486">
          <cell r="G486" t="str">
            <v>______</v>
          </cell>
          <cell r="H486" t="str">
            <v>______</v>
          </cell>
          <cell r="I486" t="str">
            <v>______</v>
          </cell>
          <cell r="J486" t="str">
            <v>______</v>
          </cell>
          <cell r="L486" t="str">
            <v>______</v>
          </cell>
          <cell r="M486" t="str">
            <v>______</v>
          </cell>
          <cell r="N486" t="str">
            <v>______</v>
          </cell>
        </row>
        <row r="487">
          <cell r="G487">
            <v>0</v>
          </cell>
          <cell r="H487">
            <v>0</v>
          </cell>
          <cell r="I487">
            <v>0</v>
          </cell>
          <cell r="J487">
            <v>0</v>
          </cell>
          <cell r="L487">
            <v>0</v>
          </cell>
          <cell r="M487">
            <v>0</v>
          </cell>
          <cell r="N487">
            <v>0</v>
          </cell>
        </row>
        <row r="490">
          <cell r="G490">
            <v>0</v>
          </cell>
          <cell r="H490">
            <v>0</v>
          </cell>
          <cell r="I490">
            <v>0</v>
          </cell>
          <cell r="J490">
            <v>0</v>
          </cell>
          <cell r="L490">
            <v>0</v>
          </cell>
          <cell r="M490">
            <v>0</v>
          </cell>
          <cell r="N490">
            <v>0</v>
          </cell>
        </row>
        <row r="510">
          <cell r="G510" t="str">
            <v>______</v>
          </cell>
          <cell r="H510" t="str">
            <v>______</v>
          </cell>
          <cell r="I510" t="str">
            <v>______</v>
          </cell>
          <cell r="J510" t="str">
            <v>______</v>
          </cell>
          <cell r="L510" t="str">
            <v>______</v>
          </cell>
          <cell r="M510" t="str">
            <v>______</v>
          </cell>
          <cell r="N510" t="str">
            <v>______</v>
          </cell>
        </row>
        <row r="511">
          <cell r="G511">
            <v>0</v>
          </cell>
          <cell r="H511">
            <v>0</v>
          </cell>
          <cell r="I511">
            <v>0</v>
          </cell>
          <cell r="J511">
            <v>0</v>
          </cell>
          <cell r="L511">
            <v>0</v>
          </cell>
          <cell r="M511">
            <v>0</v>
          </cell>
          <cell r="N511">
            <v>0</v>
          </cell>
        </row>
        <row r="512">
          <cell r="G512">
            <v>0</v>
          </cell>
          <cell r="H512">
            <v>0</v>
          </cell>
          <cell r="I512">
            <v>0</v>
          </cell>
          <cell r="J512">
            <v>0</v>
          </cell>
          <cell r="L512">
            <v>0</v>
          </cell>
          <cell r="M512">
            <v>0</v>
          </cell>
          <cell r="N512">
            <v>0</v>
          </cell>
        </row>
        <row r="514">
          <cell r="G514">
            <v>0</v>
          </cell>
          <cell r="H514">
            <v>0</v>
          </cell>
          <cell r="I514">
            <v>0</v>
          </cell>
          <cell r="J514">
            <v>0</v>
          </cell>
          <cell r="L514">
            <v>0</v>
          </cell>
          <cell r="M514">
            <v>0</v>
          </cell>
          <cell r="N514">
            <v>0</v>
          </cell>
        </row>
        <row r="515">
          <cell r="G515">
            <v>0</v>
          </cell>
          <cell r="H515">
            <v>0</v>
          </cell>
          <cell r="I515">
            <v>0</v>
          </cell>
          <cell r="J515">
            <v>0</v>
          </cell>
          <cell r="L515">
            <v>0</v>
          </cell>
          <cell r="M515">
            <v>0</v>
          </cell>
          <cell r="N515">
            <v>0</v>
          </cell>
        </row>
        <row r="516">
          <cell r="G516">
            <v>0</v>
          </cell>
          <cell r="H516">
            <v>0</v>
          </cell>
          <cell r="I516">
            <v>0</v>
          </cell>
          <cell r="J516">
            <v>0</v>
          </cell>
          <cell r="L516">
            <v>0</v>
          </cell>
          <cell r="M516">
            <v>0</v>
          </cell>
          <cell r="N516">
            <v>0</v>
          </cell>
        </row>
        <row r="517">
          <cell r="G517">
            <v>0</v>
          </cell>
          <cell r="H517">
            <v>0</v>
          </cell>
          <cell r="I517">
            <v>0</v>
          </cell>
          <cell r="J517">
            <v>0</v>
          </cell>
          <cell r="L517">
            <v>0</v>
          </cell>
          <cell r="M517">
            <v>0</v>
          </cell>
          <cell r="N517">
            <v>0</v>
          </cell>
        </row>
        <row r="518">
          <cell r="G518">
            <v>0</v>
          </cell>
          <cell r="H518">
            <v>0</v>
          </cell>
          <cell r="I518">
            <v>0</v>
          </cell>
          <cell r="J518">
            <v>0</v>
          </cell>
          <cell r="L518">
            <v>0</v>
          </cell>
          <cell r="M518">
            <v>0</v>
          </cell>
          <cell r="N518">
            <v>0</v>
          </cell>
        </row>
        <row r="519">
          <cell r="G519" t="str">
            <v>______</v>
          </cell>
          <cell r="H519" t="str">
            <v>______</v>
          </cell>
          <cell r="I519" t="str">
            <v>______</v>
          </cell>
          <cell r="J519" t="str">
            <v>______</v>
          </cell>
          <cell r="L519" t="str">
            <v>______</v>
          </cell>
          <cell r="M519" t="str">
            <v>______</v>
          </cell>
          <cell r="N519" t="str">
            <v>______</v>
          </cell>
        </row>
        <row r="520">
          <cell r="G520">
            <v>0</v>
          </cell>
          <cell r="H520">
            <v>0</v>
          </cell>
          <cell r="I520">
            <v>0</v>
          </cell>
          <cell r="J520">
            <v>0</v>
          </cell>
          <cell r="L520">
            <v>0</v>
          </cell>
          <cell r="M520">
            <v>0</v>
          </cell>
          <cell r="N520">
            <v>0</v>
          </cell>
        </row>
        <row r="522">
          <cell r="G522">
            <v>1997</v>
          </cell>
          <cell r="H522">
            <v>1998</v>
          </cell>
          <cell r="I522">
            <v>1999</v>
          </cell>
          <cell r="J522">
            <v>2000</v>
          </cell>
          <cell r="L522">
            <v>2000</v>
          </cell>
          <cell r="M522">
            <v>2001</v>
          </cell>
          <cell r="N522">
            <v>2002</v>
          </cell>
        </row>
        <row r="525">
          <cell r="G525">
            <v>0</v>
          </cell>
          <cell r="H525">
            <v>0</v>
          </cell>
          <cell r="I525">
            <v>0</v>
          </cell>
          <cell r="J525">
            <v>0</v>
          </cell>
          <cell r="L525">
            <v>0</v>
          </cell>
          <cell r="M525">
            <v>0</v>
          </cell>
          <cell r="N525">
            <v>0</v>
          </cell>
        </row>
        <row r="526">
          <cell r="G526">
            <v>0</v>
          </cell>
          <cell r="H526">
            <v>0</v>
          </cell>
          <cell r="I526">
            <v>0</v>
          </cell>
          <cell r="J526">
            <v>0</v>
          </cell>
          <cell r="L526">
            <v>0</v>
          </cell>
          <cell r="M526">
            <v>0</v>
          </cell>
          <cell r="N526">
            <v>0</v>
          </cell>
        </row>
        <row r="527">
          <cell r="G527" t="str">
            <v>______</v>
          </cell>
          <cell r="H527" t="str">
            <v>______</v>
          </cell>
          <cell r="I527" t="str">
            <v>______</v>
          </cell>
          <cell r="J527" t="str">
            <v>______</v>
          </cell>
          <cell r="L527" t="str">
            <v>______</v>
          </cell>
          <cell r="M527" t="str">
            <v>______</v>
          </cell>
          <cell r="N527" t="str">
            <v>______</v>
          </cell>
        </row>
        <row r="528">
          <cell r="G528">
            <v>0</v>
          </cell>
          <cell r="H528">
            <v>0</v>
          </cell>
          <cell r="I528">
            <v>0</v>
          </cell>
          <cell r="J528">
            <v>0</v>
          </cell>
          <cell r="L528">
            <v>0</v>
          </cell>
          <cell r="M528">
            <v>0</v>
          </cell>
          <cell r="N528">
            <v>0</v>
          </cell>
        </row>
        <row r="529">
          <cell r="G529" t="str">
            <v>______</v>
          </cell>
          <cell r="H529" t="str">
            <v>______</v>
          </cell>
          <cell r="I529" t="str">
            <v>______</v>
          </cell>
          <cell r="J529" t="str">
            <v>______</v>
          </cell>
          <cell r="L529" t="str">
            <v>______</v>
          </cell>
          <cell r="M529" t="str">
            <v>______</v>
          </cell>
          <cell r="N529" t="str">
            <v>______</v>
          </cell>
        </row>
        <row r="530">
          <cell r="G530">
            <v>0</v>
          </cell>
          <cell r="H530">
            <v>0</v>
          </cell>
          <cell r="I530">
            <v>0</v>
          </cell>
          <cell r="J530">
            <v>0</v>
          </cell>
          <cell r="L530">
            <v>0</v>
          </cell>
          <cell r="M530">
            <v>0</v>
          </cell>
          <cell r="N530">
            <v>0</v>
          </cell>
        </row>
        <row r="532">
          <cell r="G532">
            <v>0</v>
          </cell>
          <cell r="H532">
            <v>0</v>
          </cell>
          <cell r="I532">
            <v>0</v>
          </cell>
          <cell r="J532">
            <v>0</v>
          </cell>
          <cell r="L532">
            <v>0</v>
          </cell>
          <cell r="M532">
            <v>0</v>
          </cell>
          <cell r="N532">
            <v>0</v>
          </cell>
        </row>
        <row r="533">
          <cell r="G533">
            <v>0</v>
          </cell>
          <cell r="H533">
            <v>0</v>
          </cell>
          <cell r="I533">
            <v>0</v>
          </cell>
          <cell r="J533">
            <v>0</v>
          </cell>
          <cell r="L533">
            <v>0</v>
          </cell>
          <cell r="M533">
            <v>0</v>
          </cell>
          <cell r="N533">
            <v>0</v>
          </cell>
        </row>
        <row r="534">
          <cell r="G534">
            <v>0</v>
          </cell>
          <cell r="H534">
            <v>0</v>
          </cell>
          <cell r="I534">
            <v>0</v>
          </cell>
          <cell r="J534">
            <v>0</v>
          </cell>
          <cell r="L534">
            <v>0</v>
          </cell>
          <cell r="M534">
            <v>0</v>
          </cell>
          <cell r="N534">
            <v>0</v>
          </cell>
        </row>
        <row r="535">
          <cell r="G535">
            <v>0</v>
          </cell>
          <cell r="H535">
            <v>0</v>
          </cell>
          <cell r="I535">
            <v>0</v>
          </cell>
          <cell r="J535">
            <v>0</v>
          </cell>
          <cell r="L535">
            <v>0</v>
          </cell>
          <cell r="M535">
            <v>0</v>
          </cell>
          <cell r="N535">
            <v>0</v>
          </cell>
        </row>
        <row r="536">
          <cell r="G536">
            <v>0</v>
          </cell>
          <cell r="H536">
            <v>0</v>
          </cell>
          <cell r="I536">
            <v>0</v>
          </cell>
          <cell r="J536">
            <v>0</v>
          </cell>
          <cell r="L536">
            <v>0</v>
          </cell>
          <cell r="M536">
            <v>0</v>
          </cell>
          <cell r="N536">
            <v>0</v>
          </cell>
        </row>
        <row r="537">
          <cell r="G537">
            <v>0</v>
          </cell>
          <cell r="H537">
            <v>0</v>
          </cell>
          <cell r="I537">
            <v>0</v>
          </cell>
          <cell r="J537">
            <v>0</v>
          </cell>
          <cell r="L537">
            <v>0</v>
          </cell>
          <cell r="M537">
            <v>0</v>
          </cell>
          <cell r="N537">
            <v>0</v>
          </cell>
        </row>
        <row r="538">
          <cell r="G538" t="str">
            <v>______</v>
          </cell>
          <cell r="H538" t="str">
            <v>______</v>
          </cell>
          <cell r="I538" t="str">
            <v>______</v>
          </cell>
          <cell r="J538" t="str">
            <v>______</v>
          </cell>
          <cell r="L538" t="str">
            <v>______</v>
          </cell>
          <cell r="M538" t="str">
            <v>______</v>
          </cell>
          <cell r="N538" t="str">
            <v>______</v>
          </cell>
        </row>
        <row r="539">
          <cell r="G539">
            <v>0</v>
          </cell>
          <cell r="H539">
            <v>0</v>
          </cell>
          <cell r="I539">
            <v>0</v>
          </cell>
          <cell r="J539">
            <v>0</v>
          </cell>
          <cell r="L539">
            <v>0</v>
          </cell>
          <cell r="M539">
            <v>0</v>
          </cell>
          <cell r="N539">
            <v>0</v>
          </cell>
        </row>
        <row r="548">
          <cell r="G548">
            <v>0</v>
          </cell>
          <cell r="H548">
            <v>0</v>
          </cell>
          <cell r="I548">
            <v>0</v>
          </cell>
          <cell r="J548">
            <v>0</v>
          </cell>
          <cell r="L548">
            <v>0</v>
          </cell>
          <cell r="M548">
            <v>0</v>
          </cell>
          <cell r="N548">
            <v>0</v>
          </cell>
        </row>
        <row r="550">
          <cell r="G550">
            <v>0</v>
          </cell>
          <cell r="H550">
            <v>0</v>
          </cell>
          <cell r="I550">
            <v>0</v>
          </cell>
          <cell r="J550">
            <v>0</v>
          </cell>
          <cell r="L550">
            <v>0</v>
          </cell>
          <cell r="M550">
            <v>0</v>
          </cell>
          <cell r="N550">
            <v>0</v>
          </cell>
        </row>
        <row r="551">
          <cell r="G551">
            <v>0</v>
          </cell>
          <cell r="H551">
            <v>0</v>
          </cell>
          <cell r="I551">
            <v>0</v>
          </cell>
          <cell r="J551">
            <v>0</v>
          </cell>
          <cell r="L551">
            <v>0</v>
          </cell>
          <cell r="M551">
            <v>0</v>
          </cell>
          <cell r="N551">
            <v>0</v>
          </cell>
        </row>
        <row r="552">
          <cell r="G552">
            <v>0</v>
          </cell>
          <cell r="H552">
            <v>0</v>
          </cell>
          <cell r="I552">
            <v>0</v>
          </cell>
          <cell r="J552">
            <v>0</v>
          </cell>
          <cell r="L552">
            <v>0</v>
          </cell>
          <cell r="M552">
            <v>0</v>
          </cell>
          <cell r="N552">
            <v>0</v>
          </cell>
        </row>
        <row r="553">
          <cell r="G553">
            <v>0</v>
          </cell>
          <cell r="H553">
            <v>0</v>
          </cell>
          <cell r="I553">
            <v>0</v>
          </cell>
          <cell r="J553">
            <v>0</v>
          </cell>
          <cell r="L553">
            <v>0</v>
          </cell>
          <cell r="M553">
            <v>0</v>
          </cell>
          <cell r="N553">
            <v>0</v>
          </cell>
        </row>
        <row r="554">
          <cell r="G554">
            <v>0</v>
          </cell>
          <cell r="H554">
            <v>0</v>
          </cell>
          <cell r="I554">
            <v>0</v>
          </cell>
          <cell r="J554">
            <v>0</v>
          </cell>
          <cell r="L554">
            <v>0</v>
          </cell>
          <cell r="M554">
            <v>0</v>
          </cell>
          <cell r="N554">
            <v>0</v>
          </cell>
        </row>
        <row r="555">
          <cell r="G555">
            <v>0</v>
          </cell>
          <cell r="H555">
            <v>0</v>
          </cell>
          <cell r="I555">
            <v>0</v>
          </cell>
          <cell r="J555">
            <v>0</v>
          </cell>
          <cell r="L555">
            <v>0</v>
          </cell>
          <cell r="M555">
            <v>0</v>
          </cell>
          <cell r="N555">
            <v>0</v>
          </cell>
        </row>
        <row r="556">
          <cell r="G556">
            <v>0</v>
          </cell>
          <cell r="H556">
            <v>0</v>
          </cell>
          <cell r="I556">
            <v>0</v>
          </cell>
          <cell r="J556">
            <v>0</v>
          </cell>
          <cell r="L556">
            <v>0</v>
          </cell>
          <cell r="M556">
            <v>0</v>
          </cell>
          <cell r="N556">
            <v>0</v>
          </cell>
        </row>
        <row r="557">
          <cell r="G557">
            <v>0</v>
          </cell>
          <cell r="H557">
            <v>0</v>
          </cell>
          <cell r="I557">
            <v>0</v>
          </cell>
          <cell r="J557">
            <v>0</v>
          </cell>
          <cell r="L557">
            <v>0</v>
          </cell>
          <cell r="M557">
            <v>0</v>
          </cell>
          <cell r="N557">
            <v>0</v>
          </cell>
        </row>
        <row r="558">
          <cell r="G558">
            <v>0</v>
          </cell>
          <cell r="H558">
            <v>0</v>
          </cell>
          <cell r="I558">
            <v>0</v>
          </cell>
          <cell r="J558">
            <v>0</v>
          </cell>
          <cell r="L558">
            <v>0</v>
          </cell>
          <cell r="M558">
            <v>0</v>
          </cell>
          <cell r="N558">
            <v>0</v>
          </cell>
        </row>
        <row r="559">
          <cell r="G559">
            <v>0</v>
          </cell>
          <cell r="H559">
            <v>0</v>
          </cell>
          <cell r="I559">
            <v>0</v>
          </cell>
          <cell r="J559">
            <v>0</v>
          </cell>
          <cell r="L559">
            <v>0</v>
          </cell>
          <cell r="M559">
            <v>0</v>
          </cell>
          <cell r="N559">
            <v>0</v>
          </cell>
        </row>
        <row r="560">
          <cell r="G560">
            <v>0</v>
          </cell>
          <cell r="H560">
            <v>0</v>
          </cell>
          <cell r="I560">
            <v>0</v>
          </cell>
          <cell r="J560">
            <v>0</v>
          </cell>
          <cell r="L560">
            <v>0</v>
          </cell>
          <cell r="M560">
            <v>0</v>
          </cell>
          <cell r="N560">
            <v>0</v>
          </cell>
        </row>
        <row r="561">
          <cell r="G561" t="str">
            <v>______</v>
          </cell>
          <cell r="H561" t="str">
            <v>______</v>
          </cell>
          <cell r="I561" t="str">
            <v>______</v>
          </cell>
          <cell r="J561" t="str">
            <v>______</v>
          </cell>
          <cell r="L561" t="str">
            <v>______</v>
          </cell>
          <cell r="M561" t="str">
            <v>______</v>
          </cell>
          <cell r="N561" t="str">
            <v>______</v>
          </cell>
        </row>
        <row r="562">
          <cell r="G562">
            <v>0</v>
          </cell>
          <cell r="H562">
            <v>0</v>
          </cell>
          <cell r="I562">
            <v>0</v>
          </cell>
          <cell r="J562">
            <v>0</v>
          </cell>
          <cell r="L562">
            <v>0</v>
          </cell>
          <cell r="M562">
            <v>0</v>
          </cell>
          <cell r="N562">
            <v>0</v>
          </cell>
        </row>
        <row r="565">
          <cell r="H565">
            <v>0</v>
          </cell>
          <cell r="I565">
            <v>0</v>
          </cell>
          <cell r="J565">
            <v>0</v>
          </cell>
          <cell r="M565">
            <v>0</v>
          </cell>
          <cell r="N565">
            <v>0</v>
          </cell>
        </row>
        <row r="566">
          <cell r="H566">
            <v>0</v>
          </cell>
          <cell r="I566">
            <v>0</v>
          </cell>
          <cell r="J566">
            <v>0</v>
          </cell>
          <cell r="M566">
            <v>0</v>
          </cell>
          <cell r="N566">
            <v>0</v>
          </cell>
        </row>
        <row r="567">
          <cell r="H567">
            <v>0</v>
          </cell>
          <cell r="I567">
            <v>0</v>
          </cell>
          <cell r="J567">
            <v>0</v>
          </cell>
          <cell r="M567">
            <v>0</v>
          </cell>
          <cell r="N567">
            <v>0</v>
          </cell>
        </row>
        <row r="568">
          <cell r="H568">
            <v>0</v>
          </cell>
          <cell r="I568">
            <v>0</v>
          </cell>
          <cell r="J568">
            <v>0</v>
          </cell>
          <cell r="M568">
            <v>0</v>
          </cell>
          <cell r="N568">
            <v>0</v>
          </cell>
        </row>
        <row r="569">
          <cell r="H569">
            <v>0</v>
          </cell>
          <cell r="I569">
            <v>0</v>
          </cell>
          <cell r="J569">
            <v>0</v>
          </cell>
          <cell r="M569">
            <v>0</v>
          </cell>
          <cell r="N569">
            <v>0</v>
          </cell>
        </row>
        <row r="570">
          <cell r="H570">
            <v>0</v>
          </cell>
          <cell r="I570">
            <v>0</v>
          </cell>
          <cell r="J570">
            <v>0</v>
          </cell>
          <cell r="M570">
            <v>0</v>
          </cell>
          <cell r="N570">
            <v>0</v>
          </cell>
        </row>
        <row r="571">
          <cell r="H571">
            <v>0</v>
          </cell>
          <cell r="I571">
            <v>0</v>
          </cell>
          <cell r="J571">
            <v>0</v>
          </cell>
          <cell r="M571">
            <v>0</v>
          </cell>
          <cell r="N571">
            <v>0</v>
          </cell>
        </row>
        <row r="572">
          <cell r="H572">
            <v>0</v>
          </cell>
          <cell r="I572">
            <v>0</v>
          </cell>
          <cell r="J572">
            <v>0</v>
          </cell>
          <cell r="M572">
            <v>0</v>
          </cell>
          <cell r="N572">
            <v>0</v>
          </cell>
        </row>
        <row r="573">
          <cell r="H573">
            <v>0</v>
          </cell>
          <cell r="I573">
            <v>0</v>
          </cell>
          <cell r="J573">
            <v>0</v>
          </cell>
          <cell r="M573">
            <v>0</v>
          </cell>
          <cell r="N573">
            <v>0</v>
          </cell>
        </row>
        <row r="574">
          <cell r="H574">
            <v>0</v>
          </cell>
          <cell r="I574">
            <v>0</v>
          </cell>
          <cell r="J574">
            <v>0</v>
          </cell>
          <cell r="M574">
            <v>0</v>
          </cell>
          <cell r="N574">
            <v>0</v>
          </cell>
        </row>
        <row r="575">
          <cell r="H575">
            <v>0</v>
          </cell>
          <cell r="I575">
            <v>0</v>
          </cell>
          <cell r="J575">
            <v>0</v>
          </cell>
          <cell r="M575">
            <v>0</v>
          </cell>
          <cell r="N575">
            <v>0</v>
          </cell>
        </row>
        <row r="576">
          <cell r="H576">
            <v>0</v>
          </cell>
          <cell r="I576">
            <v>0</v>
          </cell>
          <cell r="J576">
            <v>0</v>
          </cell>
          <cell r="M576">
            <v>0</v>
          </cell>
          <cell r="N576">
            <v>0</v>
          </cell>
        </row>
        <row r="577">
          <cell r="H577">
            <v>0</v>
          </cell>
          <cell r="I577">
            <v>0</v>
          </cell>
          <cell r="J577">
            <v>0</v>
          </cell>
          <cell r="M577">
            <v>0</v>
          </cell>
          <cell r="N577">
            <v>0</v>
          </cell>
        </row>
        <row r="578">
          <cell r="H578">
            <v>0</v>
          </cell>
          <cell r="I578">
            <v>0</v>
          </cell>
          <cell r="J578">
            <v>0</v>
          </cell>
          <cell r="M578">
            <v>0</v>
          </cell>
          <cell r="N578">
            <v>0</v>
          </cell>
        </row>
        <row r="579">
          <cell r="H579" t="str">
            <v>______</v>
          </cell>
          <cell r="I579" t="str">
            <v>______</v>
          </cell>
          <cell r="J579" t="str">
            <v>______</v>
          </cell>
          <cell r="M579" t="str">
            <v>______</v>
          </cell>
          <cell r="N579" t="str">
            <v>______</v>
          </cell>
        </row>
        <row r="580">
          <cell r="H580">
            <v>0</v>
          </cell>
          <cell r="I580">
            <v>0</v>
          </cell>
          <cell r="J580">
            <v>0</v>
          </cell>
          <cell r="M580">
            <v>0</v>
          </cell>
          <cell r="N580">
            <v>0</v>
          </cell>
        </row>
        <row r="581">
          <cell r="H581" t="str">
            <v>______</v>
          </cell>
          <cell r="I581" t="str">
            <v>______</v>
          </cell>
          <cell r="J581" t="str">
            <v>______</v>
          </cell>
          <cell r="M581" t="str">
            <v>______</v>
          </cell>
          <cell r="N581" t="str">
            <v>______</v>
          </cell>
        </row>
        <row r="582">
          <cell r="H582">
            <v>0</v>
          </cell>
          <cell r="I582">
            <v>0</v>
          </cell>
          <cell r="J582">
            <v>0</v>
          </cell>
          <cell r="M582">
            <v>0</v>
          </cell>
          <cell r="N582">
            <v>0</v>
          </cell>
        </row>
        <row r="584">
          <cell r="H584">
            <v>0</v>
          </cell>
          <cell r="I584">
            <v>0</v>
          </cell>
          <cell r="J584">
            <v>0</v>
          </cell>
          <cell r="M584">
            <v>0</v>
          </cell>
          <cell r="N584">
            <v>0</v>
          </cell>
        </row>
        <row r="585">
          <cell r="H585">
            <v>0</v>
          </cell>
          <cell r="I585">
            <v>0</v>
          </cell>
          <cell r="J585">
            <v>0</v>
          </cell>
          <cell r="M585">
            <v>0</v>
          </cell>
          <cell r="N585">
            <v>0</v>
          </cell>
        </row>
        <row r="586">
          <cell r="H586" t="str">
            <v>______</v>
          </cell>
          <cell r="I586" t="str">
            <v>______</v>
          </cell>
          <cell r="J586" t="str">
            <v>______</v>
          </cell>
          <cell r="M586" t="str">
            <v>______</v>
          </cell>
          <cell r="N586" t="str">
            <v>______</v>
          </cell>
        </row>
        <row r="587">
          <cell r="H587">
            <v>0</v>
          </cell>
          <cell r="I587">
            <v>0</v>
          </cell>
          <cell r="J587">
            <v>0</v>
          </cell>
          <cell r="M587">
            <v>0</v>
          </cell>
          <cell r="N587">
            <v>0</v>
          </cell>
        </row>
        <row r="590">
          <cell r="H590">
            <v>0</v>
          </cell>
          <cell r="I590">
            <v>0</v>
          </cell>
          <cell r="J590">
            <v>0</v>
          </cell>
          <cell r="M590">
            <v>0</v>
          </cell>
          <cell r="N590">
            <v>0</v>
          </cell>
        </row>
        <row r="591">
          <cell r="H591">
            <v>0</v>
          </cell>
          <cell r="I591">
            <v>0</v>
          </cell>
          <cell r="J591">
            <v>0</v>
          </cell>
          <cell r="M591">
            <v>0</v>
          </cell>
          <cell r="N591">
            <v>0</v>
          </cell>
        </row>
        <row r="593">
          <cell r="H593">
            <v>0</v>
          </cell>
          <cell r="I593">
            <v>0</v>
          </cell>
          <cell r="J593">
            <v>0</v>
          </cell>
          <cell r="M593">
            <v>0</v>
          </cell>
          <cell r="N593">
            <v>0</v>
          </cell>
        </row>
        <row r="594">
          <cell r="H594">
            <v>0</v>
          </cell>
          <cell r="I594">
            <v>0</v>
          </cell>
          <cell r="J594">
            <v>0</v>
          </cell>
          <cell r="M594">
            <v>0</v>
          </cell>
          <cell r="N594">
            <v>0</v>
          </cell>
        </row>
        <row r="595">
          <cell r="H595">
            <v>0</v>
          </cell>
          <cell r="I595">
            <v>0</v>
          </cell>
          <cell r="J595">
            <v>0</v>
          </cell>
          <cell r="M595">
            <v>0</v>
          </cell>
          <cell r="N595">
            <v>0</v>
          </cell>
        </row>
        <row r="596">
          <cell r="H596">
            <v>0</v>
          </cell>
          <cell r="I596">
            <v>0</v>
          </cell>
          <cell r="J596">
            <v>0</v>
          </cell>
          <cell r="M596">
            <v>0</v>
          </cell>
          <cell r="N596">
            <v>0</v>
          </cell>
        </row>
        <row r="597">
          <cell r="H597">
            <v>0</v>
          </cell>
          <cell r="I597">
            <v>0</v>
          </cell>
          <cell r="J597">
            <v>0</v>
          </cell>
          <cell r="M597">
            <v>0</v>
          </cell>
          <cell r="N597">
            <v>0</v>
          </cell>
        </row>
        <row r="598">
          <cell r="H598">
            <v>0</v>
          </cell>
          <cell r="I598">
            <v>0</v>
          </cell>
          <cell r="J598">
            <v>0</v>
          </cell>
          <cell r="M598">
            <v>0</v>
          </cell>
          <cell r="N598">
            <v>0</v>
          </cell>
        </row>
        <row r="599">
          <cell r="H599">
            <v>0</v>
          </cell>
          <cell r="I599">
            <v>0</v>
          </cell>
          <cell r="J599">
            <v>0</v>
          </cell>
          <cell r="M599">
            <v>0</v>
          </cell>
          <cell r="N599">
            <v>0</v>
          </cell>
        </row>
        <row r="600">
          <cell r="H600">
            <v>0</v>
          </cell>
          <cell r="I600">
            <v>0</v>
          </cell>
          <cell r="J600">
            <v>0</v>
          </cell>
          <cell r="M600">
            <v>0</v>
          </cell>
          <cell r="N600">
            <v>0</v>
          </cell>
        </row>
        <row r="601">
          <cell r="H601">
            <v>0</v>
          </cell>
          <cell r="I601">
            <v>0</v>
          </cell>
          <cell r="J601">
            <v>0</v>
          </cell>
          <cell r="M601">
            <v>0</v>
          </cell>
          <cell r="N601">
            <v>0</v>
          </cell>
        </row>
        <row r="602">
          <cell r="H602">
            <v>0</v>
          </cell>
          <cell r="I602">
            <v>0</v>
          </cell>
          <cell r="J602">
            <v>0</v>
          </cell>
          <cell r="M602">
            <v>0</v>
          </cell>
          <cell r="N602">
            <v>0</v>
          </cell>
        </row>
        <row r="603">
          <cell r="H603">
            <v>0</v>
          </cell>
          <cell r="I603">
            <v>0</v>
          </cell>
          <cell r="J603">
            <v>0</v>
          </cell>
          <cell r="M603">
            <v>0</v>
          </cell>
          <cell r="N603">
            <v>0</v>
          </cell>
        </row>
        <row r="604">
          <cell r="H604">
            <v>0</v>
          </cell>
          <cell r="I604">
            <v>0</v>
          </cell>
          <cell r="J604">
            <v>0</v>
          </cell>
          <cell r="M604">
            <v>0</v>
          </cell>
          <cell r="N604">
            <v>0</v>
          </cell>
        </row>
        <row r="605">
          <cell r="H605">
            <v>0</v>
          </cell>
          <cell r="I605">
            <v>0</v>
          </cell>
          <cell r="J605">
            <v>0</v>
          </cell>
          <cell r="M605">
            <v>0</v>
          </cell>
          <cell r="N605">
            <v>0</v>
          </cell>
        </row>
        <row r="606">
          <cell r="H606">
            <v>0</v>
          </cell>
          <cell r="I606">
            <v>0</v>
          </cell>
          <cell r="J606">
            <v>0</v>
          </cell>
          <cell r="M606">
            <v>0</v>
          </cell>
          <cell r="N606">
            <v>0</v>
          </cell>
        </row>
        <row r="608">
          <cell r="H608">
            <v>0</v>
          </cell>
          <cell r="I608">
            <v>0</v>
          </cell>
          <cell r="J608">
            <v>0</v>
          </cell>
          <cell r="M608">
            <v>0</v>
          </cell>
          <cell r="N608">
            <v>0</v>
          </cell>
        </row>
        <row r="614">
          <cell r="H614">
            <v>0</v>
          </cell>
          <cell r="I614">
            <v>0</v>
          </cell>
          <cell r="J614">
            <v>0</v>
          </cell>
          <cell r="M614">
            <v>0</v>
          </cell>
          <cell r="N614">
            <v>0</v>
          </cell>
        </row>
        <row r="632">
          <cell r="H632" t="str">
            <v>______</v>
          </cell>
          <cell r="I632" t="str">
            <v>______</v>
          </cell>
          <cell r="J632" t="str">
            <v>______</v>
          </cell>
          <cell r="M632" t="str">
            <v>______</v>
          </cell>
          <cell r="N632" t="str">
            <v>______</v>
          </cell>
        </row>
        <row r="633">
          <cell r="H633">
            <v>0</v>
          </cell>
          <cell r="I633">
            <v>0</v>
          </cell>
          <cell r="J633">
            <v>0</v>
          </cell>
          <cell r="M633">
            <v>0</v>
          </cell>
          <cell r="N633">
            <v>0</v>
          </cell>
        </row>
        <row r="635">
          <cell r="H635">
            <v>0</v>
          </cell>
          <cell r="I635">
            <v>0</v>
          </cell>
          <cell r="J635">
            <v>0</v>
          </cell>
          <cell r="M635">
            <v>0</v>
          </cell>
          <cell r="N635">
            <v>0</v>
          </cell>
        </row>
        <row r="636">
          <cell r="H636">
            <v>0</v>
          </cell>
          <cell r="I636">
            <v>0</v>
          </cell>
          <cell r="J636">
            <v>0</v>
          </cell>
          <cell r="M636">
            <v>0</v>
          </cell>
          <cell r="N636">
            <v>0</v>
          </cell>
        </row>
        <row r="637">
          <cell r="H637" t="str">
            <v>______</v>
          </cell>
          <cell r="I637" t="str">
            <v>______</v>
          </cell>
          <cell r="J637" t="str">
            <v>______</v>
          </cell>
          <cell r="M637" t="str">
            <v>______</v>
          </cell>
          <cell r="N637" t="str">
            <v>______</v>
          </cell>
        </row>
        <row r="665">
          <cell r="H665">
            <v>0</v>
          </cell>
          <cell r="I665">
            <v>0</v>
          </cell>
          <cell r="J665">
            <v>0</v>
          </cell>
          <cell r="M665">
            <v>0</v>
          </cell>
          <cell r="N665">
            <v>0</v>
          </cell>
        </row>
        <row r="667">
          <cell r="H667">
            <v>0</v>
          </cell>
          <cell r="I667">
            <v>0</v>
          </cell>
          <cell r="J667">
            <v>0</v>
          </cell>
          <cell r="M667">
            <v>0</v>
          </cell>
          <cell r="N667">
            <v>0</v>
          </cell>
        </row>
        <row r="676">
          <cell r="G676">
            <v>0</v>
          </cell>
          <cell r="H676">
            <v>0</v>
          </cell>
          <cell r="I676">
            <v>0</v>
          </cell>
          <cell r="J676">
            <v>0</v>
          </cell>
          <cell r="L676">
            <v>0</v>
          </cell>
          <cell r="M676">
            <v>0</v>
          </cell>
          <cell r="N676">
            <v>0</v>
          </cell>
        </row>
        <row r="677">
          <cell r="G677">
            <v>0</v>
          </cell>
          <cell r="H677">
            <v>0</v>
          </cell>
          <cell r="I677">
            <v>0</v>
          </cell>
          <cell r="J677">
            <v>0</v>
          </cell>
          <cell r="L677">
            <v>0</v>
          </cell>
          <cell r="M677">
            <v>0</v>
          </cell>
          <cell r="N677">
            <v>0</v>
          </cell>
        </row>
        <row r="678">
          <cell r="G678">
            <v>0</v>
          </cell>
          <cell r="H678">
            <v>0</v>
          </cell>
          <cell r="I678">
            <v>0</v>
          </cell>
          <cell r="J678">
            <v>0</v>
          </cell>
          <cell r="L678">
            <v>0</v>
          </cell>
          <cell r="M678">
            <v>0</v>
          </cell>
          <cell r="N678">
            <v>0</v>
          </cell>
        </row>
        <row r="679">
          <cell r="G679">
            <v>0</v>
          </cell>
          <cell r="H679">
            <v>0</v>
          </cell>
          <cell r="I679">
            <v>0</v>
          </cell>
          <cell r="J679">
            <v>0</v>
          </cell>
          <cell r="L679">
            <v>0</v>
          </cell>
          <cell r="M679">
            <v>0</v>
          </cell>
          <cell r="N679">
            <v>0</v>
          </cell>
        </row>
        <row r="680">
          <cell r="G680">
            <v>0</v>
          </cell>
          <cell r="H680">
            <v>0</v>
          </cell>
          <cell r="I680">
            <v>0</v>
          </cell>
          <cell r="J680">
            <v>0</v>
          </cell>
          <cell r="L680">
            <v>0</v>
          </cell>
          <cell r="M680">
            <v>0</v>
          </cell>
          <cell r="N680">
            <v>0</v>
          </cell>
        </row>
        <row r="681">
          <cell r="G681">
            <v>0</v>
          </cell>
          <cell r="H681">
            <v>0</v>
          </cell>
          <cell r="I681">
            <v>0</v>
          </cell>
          <cell r="J681">
            <v>0</v>
          </cell>
          <cell r="L681">
            <v>0</v>
          </cell>
          <cell r="M681">
            <v>0</v>
          </cell>
          <cell r="N681">
            <v>0</v>
          </cell>
        </row>
        <row r="682">
          <cell r="G682">
            <v>0</v>
          </cell>
          <cell r="H682">
            <v>0</v>
          </cell>
          <cell r="I682">
            <v>0</v>
          </cell>
          <cell r="J682">
            <v>0</v>
          </cell>
          <cell r="L682">
            <v>0</v>
          </cell>
          <cell r="M682">
            <v>0</v>
          </cell>
          <cell r="N682">
            <v>0</v>
          </cell>
        </row>
        <row r="683">
          <cell r="G683" t="str">
            <v>______</v>
          </cell>
          <cell r="H683" t="str">
            <v>______</v>
          </cell>
          <cell r="I683" t="str">
            <v>______</v>
          </cell>
          <cell r="J683" t="str">
            <v>______</v>
          </cell>
          <cell r="L683" t="str">
            <v>______</v>
          </cell>
          <cell r="M683" t="str">
            <v>______</v>
          </cell>
          <cell r="N683" t="str">
            <v>______</v>
          </cell>
        </row>
        <row r="684">
          <cell r="G684">
            <v>0</v>
          </cell>
          <cell r="H684">
            <v>0</v>
          </cell>
          <cell r="I684">
            <v>0</v>
          </cell>
          <cell r="J684">
            <v>0</v>
          </cell>
          <cell r="L684">
            <v>0</v>
          </cell>
          <cell r="M684">
            <v>0</v>
          </cell>
          <cell r="N684">
            <v>0</v>
          </cell>
        </row>
        <row r="686">
          <cell r="G686">
            <v>0</v>
          </cell>
          <cell r="H686">
            <v>0</v>
          </cell>
          <cell r="I686">
            <v>0</v>
          </cell>
          <cell r="J686">
            <v>0</v>
          </cell>
          <cell r="L686">
            <v>0</v>
          </cell>
          <cell r="M686">
            <v>0</v>
          </cell>
          <cell r="N686">
            <v>0</v>
          </cell>
        </row>
        <row r="688">
          <cell r="G688">
            <v>0</v>
          </cell>
          <cell r="H688">
            <v>0</v>
          </cell>
          <cell r="I688">
            <v>0</v>
          </cell>
          <cell r="J688">
            <v>0</v>
          </cell>
          <cell r="L688">
            <v>0</v>
          </cell>
          <cell r="M688">
            <v>0</v>
          </cell>
          <cell r="N688">
            <v>0</v>
          </cell>
        </row>
        <row r="689">
          <cell r="G689">
            <v>0</v>
          </cell>
          <cell r="H689">
            <v>0</v>
          </cell>
          <cell r="I689">
            <v>0</v>
          </cell>
          <cell r="J689">
            <v>0</v>
          </cell>
          <cell r="L689">
            <v>0</v>
          </cell>
          <cell r="M689">
            <v>0</v>
          </cell>
          <cell r="N689">
            <v>0</v>
          </cell>
        </row>
        <row r="690">
          <cell r="G690">
            <v>0</v>
          </cell>
          <cell r="H690">
            <v>0</v>
          </cell>
          <cell r="I690">
            <v>0</v>
          </cell>
          <cell r="J690">
            <v>0</v>
          </cell>
          <cell r="L690">
            <v>0</v>
          </cell>
          <cell r="M690">
            <v>0</v>
          </cell>
          <cell r="N690">
            <v>0</v>
          </cell>
        </row>
        <row r="691">
          <cell r="G691">
            <v>0</v>
          </cell>
          <cell r="H691">
            <v>0</v>
          </cell>
          <cell r="I691">
            <v>0</v>
          </cell>
          <cell r="J691">
            <v>0</v>
          </cell>
          <cell r="L691">
            <v>0</v>
          </cell>
          <cell r="M691">
            <v>0</v>
          </cell>
          <cell r="N691">
            <v>0</v>
          </cell>
        </row>
        <row r="692">
          <cell r="G692">
            <v>0</v>
          </cell>
          <cell r="H692">
            <v>0</v>
          </cell>
          <cell r="I692">
            <v>0</v>
          </cell>
          <cell r="J692">
            <v>0</v>
          </cell>
          <cell r="L692">
            <v>0</v>
          </cell>
          <cell r="M692">
            <v>0</v>
          </cell>
          <cell r="N692">
            <v>0</v>
          </cell>
        </row>
        <row r="693">
          <cell r="G693">
            <v>0</v>
          </cell>
          <cell r="H693">
            <v>0</v>
          </cell>
          <cell r="I693">
            <v>0</v>
          </cell>
          <cell r="J693">
            <v>0</v>
          </cell>
          <cell r="L693">
            <v>0</v>
          </cell>
          <cell r="M693">
            <v>0</v>
          </cell>
          <cell r="N693">
            <v>0</v>
          </cell>
        </row>
        <row r="694">
          <cell r="G694">
            <v>0</v>
          </cell>
          <cell r="H694">
            <v>0</v>
          </cell>
          <cell r="I694">
            <v>0</v>
          </cell>
          <cell r="J694">
            <v>0</v>
          </cell>
          <cell r="L694">
            <v>0</v>
          </cell>
          <cell r="M694">
            <v>0</v>
          </cell>
          <cell r="N694">
            <v>0</v>
          </cell>
        </row>
        <row r="696">
          <cell r="G696">
            <v>0</v>
          </cell>
          <cell r="H696">
            <v>0</v>
          </cell>
          <cell r="I696">
            <v>0</v>
          </cell>
          <cell r="J696">
            <v>0</v>
          </cell>
          <cell r="L696">
            <v>0</v>
          </cell>
          <cell r="M696">
            <v>0</v>
          </cell>
          <cell r="N696">
            <v>0</v>
          </cell>
        </row>
        <row r="699">
          <cell r="G699">
            <v>0</v>
          </cell>
          <cell r="H699">
            <v>0</v>
          </cell>
          <cell r="I699">
            <v>0</v>
          </cell>
          <cell r="J699">
            <v>0</v>
          </cell>
          <cell r="L699">
            <v>0</v>
          </cell>
          <cell r="M699">
            <v>0</v>
          </cell>
          <cell r="N699">
            <v>0</v>
          </cell>
        </row>
        <row r="700">
          <cell r="G700">
            <v>0</v>
          </cell>
          <cell r="H700">
            <v>0</v>
          </cell>
          <cell r="I700">
            <v>0</v>
          </cell>
          <cell r="J700">
            <v>0</v>
          </cell>
          <cell r="L700">
            <v>0</v>
          </cell>
          <cell r="M700">
            <v>0</v>
          </cell>
          <cell r="N700">
            <v>0</v>
          </cell>
        </row>
        <row r="701">
          <cell r="G701">
            <v>0</v>
          </cell>
          <cell r="H701">
            <v>0</v>
          </cell>
          <cell r="I701">
            <v>0</v>
          </cell>
          <cell r="J701">
            <v>0</v>
          </cell>
          <cell r="L701">
            <v>0</v>
          </cell>
          <cell r="M701">
            <v>0</v>
          </cell>
          <cell r="N701">
            <v>0</v>
          </cell>
        </row>
        <row r="702">
          <cell r="G702">
            <v>0</v>
          </cell>
          <cell r="H702">
            <v>0</v>
          </cell>
          <cell r="I702">
            <v>0</v>
          </cell>
          <cell r="J702">
            <v>0</v>
          </cell>
          <cell r="L702">
            <v>0</v>
          </cell>
          <cell r="M702">
            <v>0</v>
          </cell>
          <cell r="N702">
            <v>0</v>
          </cell>
        </row>
        <row r="703">
          <cell r="G703">
            <v>0</v>
          </cell>
          <cell r="H703">
            <v>0</v>
          </cell>
          <cell r="I703">
            <v>0</v>
          </cell>
          <cell r="J703">
            <v>0</v>
          </cell>
          <cell r="L703">
            <v>0</v>
          </cell>
          <cell r="M703">
            <v>0</v>
          </cell>
          <cell r="N703">
            <v>0</v>
          </cell>
        </row>
        <row r="704">
          <cell r="G704">
            <v>0</v>
          </cell>
          <cell r="H704">
            <v>0</v>
          </cell>
          <cell r="I704">
            <v>0</v>
          </cell>
          <cell r="J704">
            <v>0</v>
          </cell>
          <cell r="L704">
            <v>0</v>
          </cell>
          <cell r="M704">
            <v>0</v>
          </cell>
          <cell r="N704">
            <v>0</v>
          </cell>
        </row>
        <row r="705">
          <cell r="G705">
            <v>0</v>
          </cell>
          <cell r="H705">
            <v>0</v>
          </cell>
          <cell r="I705">
            <v>0</v>
          </cell>
          <cell r="J705">
            <v>0</v>
          </cell>
          <cell r="L705">
            <v>0</v>
          </cell>
          <cell r="M705">
            <v>0</v>
          </cell>
          <cell r="N705">
            <v>0</v>
          </cell>
        </row>
        <row r="706">
          <cell r="G706">
            <v>0</v>
          </cell>
          <cell r="H706">
            <v>0</v>
          </cell>
          <cell r="I706">
            <v>0</v>
          </cell>
          <cell r="J706">
            <v>0</v>
          </cell>
          <cell r="L706">
            <v>0</v>
          </cell>
          <cell r="M706">
            <v>0</v>
          </cell>
          <cell r="N706">
            <v>0</v>
          </cell>
        </row>
        <row r="707">
          <cell r="G707" t="str">
            <v>______</v>
          </cell>
          <cell r="H707" t="str">
            <v>______</v>
          </cell>
          <cell r="I707" t="str">
            <v>______</v>
          </cell>
          <cell r="J707" t="str">
            <v>______</v>
          </cell>
          <cell r="L707" t="str">
            <v>______</v>
          </cell>
          <cell r="M707" t="str">
            <v>______</v>
          </cell>
          <cell r="N707" t="str">
            <v>______</v>
          </cell>
        </row>
        <row r="708">
          <cell r="G708">
            <v>0</v>
          </cell>
          <cell r="H708">
            <v>0</v>
          </cell>
          <cell r="I708">
            <v>0</v>
          </cell>
          <cell r="J708">
            <v>0</v>
          </cell>
          <cell r="L708">
            <v>0</v>
          </cell>
          <cell r="M708">
            <v>0</v>
          </cell>
          <cell r="N708">
            <v>0</v>
          </cell>
        </row>
        <row r="710">
          <cell r="G710">
            <v>0</v>
          </cell>
          <cell r="H710">
            <v>0</v>
          </cell>
          <cell r="I710">
            <v>0</v>
          </cell>
          <cell r="J710">
            <v>0</v>
          </cell>
          <cell r="L710">
            <v>0</v>
          </cell>
          <cell r="M710">
            <v>0</v>
          </cell>
          <cell r="N710">
            <v>0</v>
          </cell>
        </row>
        <row r="711">
          <cell r="G711">
            <v>0</v>
          </cell>
          <cell r="H711">
            <v>0</v>
          </cell>
          <cell r="I711">
            <v>0</v>
          </cell>
          <cell r="J711">
            <v>0</v>
          </cell>
          <cell r="L711">
            <v>0</v>
          </cell>
          <cell r="M711">
            <v>0</v>
          </cell>
          <cell r="N711">
            <v>0</v>
          </cell>
        </row>
        <row r="712">
          <cell r="G712">
            <v>0</v>
          </cell>
          <cell r="H712">
            <v>0</v>
          </cell>
          <cell r="I712">
            <v>0</v>
          </cell>
          <cell r="J712">
            <v>0</v>
          </cell>
          <cell r="L712">
            <v>0</v>
          </cell>
          <cell r="M712">
            <v>0</v>
          </cell>
          <cell r="N712">
            <v>0</v>
          </cell>
        </row>
        <row r="713">
          <cell r="G713">
            <v>0</v>
          </cell>
          <cell r="H713">
            <v>0</v>
          </cell>
          <cell r="I713">
            <v>0</v>
          </cell>
          <cell r="J713">
            <v>0</v>
          </cell>
          <cell r="L713">
            <v>0</v>
          </cell>
          <cell r="M713">
            <v>0</v>
          </cell>
          <cell r="N713">
            <v>0</v>
          </cell>
        </row>
        <row r="714">
          <cell r="G714">
            <v>0</v>
          </cell>
          <cell r="H714">
            <v>0</v>
          </cell>
          <cell r="I714">
            <v>0</v>
          </cell>
          <cell r="J714">
            <v>0</v>
          </cell>
          <cell r="L714">
            <v>0</v>
          </cell>
          <cell r="M714">
            <v>0</v>
          </cell>
          <cell r="N714">
            <v>0</v>
          </cell>
        </row>
        <row r="717">
          <cell r="G717">
            <v>0</v>
          </cell>
          <cell r="H717">
            <v>0</v>
          </cell>
          <cell r="I717">
            <v>0</v>
          </cell>
          <cell r="J717">
            <v>0</v>
          </cell>
          <cell r="L717">
            <v>0</v>
          </cell>
          <cell r="M717">
            <v>0</v>
          </cell>
          <cell r="N717">
            <v>0</v>
          </cell>
        </row>
        <row r="718">
          <cell r="G718">
            <v>0</v>
          </cell>
          <cell r="H718">
            <v>0</v>
          </cell>
          <cell r="I718">
            <v>0</v>
          </cell>
          <cell r="J718">
            <v>0</v>
          </cell>
          <cell r="L718">
            <v>0</v>
          </cell>
          <cell r="M718">
            <v>0</v>
          </cell>
          <cell r="N718">
            <v>0</v>
          </cell>
        </row>
        <row r="719">
          <cell r="G719">
            <v>0</v>
          </cell>
          <cell r="H719">
            <v>0</v>
          </cell>
          <cell r="I719">
            <v>0</v>
          </cell>
          <cell r="J719">
            <v>0</v>
          </cell>
          <cell r="L719">
            <v>0</v>
          </cell>
          <cell r="M719">
            <v>0</v>
          </cell>
          <cell r="N719">
            <v>0</v>
          </cell>
        </row>
        <row r="720">
          <cell r="G720">
            <v>0</v>
          </cell>
          <cell r="H720">
            <v>0</v>
          </cell>
          <cell r="I720">
            <v>0</v>
          </cell>
          <cell r="J720">
            <v>0</v>
          </cell>
          <cell r="L720">
            <v>0</v>
          </cell>
          <cell r="M720">
            <v>0</v>
          </cell>
          <cell r="N720">
            <v>0</v>
          </cell>
        </row>
        <row r="721">
          <cell r="G721">
            <v>0</v>
          </cell>
          <cell r="H721">
            <v>0</v>
          </cell>
          <cell r="I721">
            <v>0</v>
          </cell>
          <cell r="J721">
            <v>0</v>
          </cell>
          <cell r="L721">
            <v>0</v>
          </cell>
          <cell r="M721">
            <v>0</v>
          </cell>
          <cell r="N721">
            <v>0</v>
          </cell>
        </row>
        <row r="722">
          <cell r="G722">
            <v>0</v>
          </cell>
          <cell r="H722">
            <v>0</v>
          </cell>
          <cell r="I722">
            <v>0</v>
          </cell>
          <cell r="J722">
            <v>0</v>
          </cell>
          <cell r="L722">
            <v>0</v>
          </cell>
          <cell r="M722">
            <v>0</v>
          </cell>
          <cell r="N722">
            <v>0</v>
          </cell>
        </row>
        <row r="723">
          <cell r="G723">
            <v>0</v>
          </cell>
          <cell r="H723">
            <v>0</v>
          </cell>
          <cell r="I723">
            <v>0</v>
          </cell>
          <cell r="J723">
            <v>0</v>
          </cell>
          <cell r="L723">
            <v>0</v>
          </cell>
          <cell r="M723">
            <v>0</v>
          </cell>
          <cell r="N723">
            <v>0</v>
          </cell>
        </row>
        <row r="724">
          <cell r="G724">
            <v>0</v>
          </cell>
          <cell r="H724">
            <v>0</v>
          </cell>
          <cell r="I724">
            <v>0</v>
          </cell>
          <cell r="J724">
            <v>0</v>
          </cell>
          <cell r="L724">
            <v>0</v>
          </cell>
          <cell r="M724">
            <v>0</v>
          </cell>
          <cell r="N724">
            <v>0</v>
          </cell>
        </row>
        <row r="725">
          <cell r="G725">
            <v>0</v>
          </cell>
          <cell r="H725">
            <v>0</v>
          </cell>
          <cell r="I725">
            <v>0</v>
          </cell>
          <cell r="J725">
            <v>0</v>
          </cell>
          <cell r="L725">
            <v>0</v>
          </cell>
          <cell r="M725">
            <v>0</v>
          </cell>
          <cell r="N725">
            <v>0</v>
          </cell>
        </row>
        <row r="726">
          <cell r="G726">
            <v>0</v>
          </cell>
          <cell r="H726">
            <v>0</v>
          </cell>
          <cell r="I726">
            <v>0</v>
          </cell>
          <cell r="J726">
            <v>0</v>
          </cell>
          <cell r="L726">
            <v>0</v>
          </cell>
          <cell r="M726">
            <v>0</v>
          </cell>
          <cell r="N726">
            <v>0</v>
          </cell>
        </row>
        <row r="727">
          <cell r="G727">
            <v>0</v>
          </cell>
          <cell r="H727">
            <v>0</v>
          </cell>
          <cell r="I727">
            <v>0</v>
          </cell>
          <cell r="J727">
            <v>0</v>
          </cell>
          <cell r="L727">
            <v>0</v>
          </cell>
          <cell r="M727">
            <v>0</v>
          </cell>
          <cell r="N727">
            <v>0</v>
          </cell>
        </row>
        <row r="728">
          <cell r="G728">
            <v>0</v>
          </cell>
          <cell r="H728">
            <v>0</v>
          </cell>
          <cell r="I728">
            <v>0</v>
          </cell>
          <cell r="J728">
            <v>0</v>
          </cell>
          <cell r="L728">
            <v>0</v>
          </cell>
          <cell r="M728">
            <v>0</v>
          </cell>
          <cell r="N728">
            <v>0</v>
          </cell>
        </row>
        <row r="729">
          <cell r="G729">
            <v>0</v>
          </cell>
          <cell r="H729">
            <v>0</v>
          </cell>
          <cell r="I729">
            <v>0</v>
          </cell>
          <cell r="J729">
            <v>0</v>
          </cell>
          <cell r="L729">
            <v>0</v>
          </cell>
          <cell r="M729">
            <v>0</v>
          </cell>
          <cell r="N729">
            <v>0</v>
          </cell>
        </row>
        <row r="730">
          <cell r="G730">
            <v>0</v>
          </cell>
          <cell r="H730">
            <v>0</v>
          </cell>
          <cell r="I730">
            <v>0</v>
          </cell>
          <cell r="J730">
            <v>0</v>
          </cell>
          <cell r="L730">
            <v>0</v>
          </cell>
          <cell r="M730">
            <v>0</v>
          </cell>
          <cell r="N730">
            <v>0</v>
          </cell>
        </row>
        <row r="731">
          <cell r="G731">
            <v>0</v>
          </cell>
          <cell r="H731">
            <v>0</v>
          </cell>
          <cell r="I731">
            <v>0</v>
          </cell>
          <cell r="J731">
            <v>0</v>
          </cell>
          <cell r="L731">
            <v>0</v>
          </cell>
          <cell r="M731">
            <v>0</v>
          </cell>
          <cell r="N731">
            <v>0</v>
          </cell>
        </row>
        <row r="732">
          <cell r="G732">
            <v>0</v>
          </cell>
          <cell r="H732">
            <v>0</v>
          </cell>
          <cell r="I732">
            <v>0</v>
          </cell>
          <cell r="J732">
            <v>0</v>
          </cell>
          <cell r="L732">
            <v>0</v>
          </cell>
          <cell r="M732">
            <v>0</v>
          </cell>
          <cell r="N732">
            <v>0</v>
          </cell>
        </row>
        <row r="733">
          <cell r="G733">
            <v>0</v>
          </cell>
          <cell r="H733">
            <v>0</v>
          </cell>
          <cell r="I733">
            <v>0</v>
          </cell>
          <cell r="J733">
            <v>0</v>
          </cell>
          <cell r="L733">
            <v>0</v>
          </cell>
          <cell r="M733">
            <v>0</v>
          </cell>
          <cell r="N733">
            <v>0</v>
          </cell>
        </row>
        <row r="734">
          <cell r="G734">
            <v>0</v>
          </cell>
          <cell r="H734">
            <v>0</v>
          </cell>
          <cell r="I734">
            <v>0</v>
          </cell>
          <cell r="J734">
            <v>0</v>
          </cell>
          <cell r="L734">
            <v>0</v>
          </cell>
          <cell r="M734">
            <v>0</v>
          </cell>
          <cell r="N734">
            <v>0</v>
          </cell>
        </row>
        <row r="735">
          <cell r="G735" t="str">
            <v>______</v>
          </cell>
          <cell r="H735" t="str">
            <v>______</v>
          </cell>
          <cell r="I735" t="str">
            <v>______</v>
          </cell>
          <cell r="J735" t="str">
            <v>______</v>
          </cell>
          <cell r="L735" t="str">
            <v>______</v>
          </cell>
          <cell r="M735" t="str">
            <v>______</v>
          </cell>
          <cell r="N735" t="str">
            <v>______</v>
          </cell>
        </row>
        <row r="736">
          <cell r="G736">
            <v>0</v>
          </cell>
          <cell r="H736">
            <v>0</v>
          </cell>
          <cell r="I736">
            <v>0</v>
          </cell>
          <cell r="J736">
            <v>0</v>
          </cell>
          <cell r="L736">
            <v>0</v>
          </cell>
          <cell r="M736">
            <v>0</v>
          </cell>
          <cell r="N736">
            <v>0</v>
          </cell>
        </row>
        <row r="738">
          <cell r="G738">
            <v>0</v>
          </cell>
          <cell r="H738">
            <v>0</v>
          </cell>
          <cell r="I738">
            <v>0</v>
          </cell>
          <cell r="J738">
            <v>0</v>
          </cell>
          <cell r="L738">
            <v>0</v>
          </cell>
          <cell r="M738">
            <v>0</v>
          </cell>
          <cell r="N738">
            <v>0</v>
          </cell>
        </row>
        <row r="740">
          <cell r="G740">
            <v>0</v>
          </cell>
          <cell r="H740">
            <v>0</v>
          </cell>
          <cell r="I740">
            <v>0</v>
          </cell>
          <cell r="J740">
            <v>0</v>
          </cell>
          <cell r="L740">
            <v>0</v>
          </cell>
          <cell r="M740">
            <v>0</v>
          </cell>
          <cell r="N740">
            <v>0</v>
          </cell>
        </row>
        <row r="742">
          <cell r="G742">
            <v>1997</v>
          </cell>
          <cell r="H742">
            <v>1998</v>
          </cell>
          <cell r="I742">
            <v>1999</v>
          </cell>
          <cell r="J742">
            <v>2000</v>
          </cell>
          <cell r="L742">
            <v>2000</v>
          </cell>
          <cell r="M742">
            <v>2001</v>
          </cell>
          <cell r="N742">
            <v>2002</v>
          </cell>
        </row>
        <row r="745">
          <cell r="G745">
            <v>0</v>
          </cell>
          <cell r="H745">
            <v>0</v>
          </cell>
          <cell r="I745">
            <v>0</v>
          </cell>
          <cell r="J745">
            <v>0</v>
          </cell>
          <cell r="L745">
            <v>0</v>
          </cell>
          <cell r="M745">
            <v>0</v>
          </cell>
          <cell r="N745">
            <v>0</v>
          </cell>
        </row>
        <row r="746">
          <cell r="G746">
            <v>0</v>
          </cell>
          <cell r="H746">
            <v>0</v>
          </cell>
          <cell r="I746">
            <v>0</v>
          </cell>
          <cell r="J746">
            <v>0</v>
          </cell>
          <cell r="L746">
            <v>0</v>
          </cell>
          <cell r="M746">
            <v>0</v>
          </cell>
          <cell r="N746">
            <v>0</v>
          </cell>
        </row>
        <row r="747">
          <cell r="G747">
            <v>0</v>
          </cell>
          <cell r="H747">
            <v>0</v>
          </cell>
          <cell r="I747">
            <v>0</v>
          </cell>
          <cell r="J747">
            <v>0</v>
          </cell>
          <cell r="L747">
            <v>0</v>
          </cell>
          <cell r="M747">
            <v>0</v>
          </cell>
          <cell r="N747">
            <v>0</v>
          </cell>
        </row>
        <row r="748">
          <cell r="G748">
            <v>0</v>
          </cell>
          <cell r="H748">
            <v>0</v>
          </cell>
          <cell r="I748">
            <v>0</v>
          </cell>
          <cell r="J748">
            <v>0</v>
          </cell>
          <cell r="L748">
            <v>0</v>
          </cell>
          <cell r="M748">
            <v>0</v>
          </cell>
          <cell r="N748">
            <v>0</v>
          </cell>
        </row>
        <row r="749">
          <cell r="G749">
            <v>0</v>
          </cell>
          <cell r="H749">
            <v>0</v>
          </cell>
          <cell r="I749">
            <v>0</v>
          </cell>
          <cell r="J749">
            <v>0</v>
          </cell>
          <cell r="L749">
            <v>0</v>
          </cell>
          <cell r="M749">
            <v>0</v>
          </cell>
          <cell r="N749">
            <v>0</v>
          </cell>
        </row>
        <row r="750">
          <cell r="G750">
            <v>0</v>
          </cell>
          <cell r="H750">
            <v>0</v>
          </cell>
          <cell r="I750">
            <v>0</v>
          </cell>
          <cell r="J750">
            <v>0</v>
          </cell>
          <cell r="L750">
            <v>0</v>
          </cell>
          <cell r="M750">
            <v>0</v>
          </cell>
          <cell r="N750">
            <v>0</v>
          </cell>
        </row>
        <row r="751">
          <cell r="G751">
            <v>0</v>
          </cell>
          <cell r="H751">
            <v>0</v>
          </cell>
          <cell r="I751">
            <v>0</v>
          </cell>
          <cell r="J751">
            <v>0</v>
          </cell>
          <cell r="L751">
            <v>0</v>
          </cell>
          <cell r="M751">
            <v>0</v>
          </cell>
          <cell r="N751">
            <v>0</v>
          </cell>
        </row>
        <row r="753">
          <cell r="G753">
            <v>0</v>
          </cell>
          <cell r="H753">
            <v>0</v>
          </cell>
          <cell r="I753">
            <v>0</v>
          </cell>
          <cell r="J753">
            <v>0</v>
          </cell>
          <cell r="L753">
            <v>0</v>
          </cell>
          <cell r="M753">
            <v>0</v>
          </cell>
          <cell r="N753">
            <v>0</v>
          </cell>
        </row>
        <row r="755">
          <cell r="G755">
            <v>0</v>
          </cell>
          <cell r="H755">
            <v>0</v>
          </cell>
          <cell r="I755">
            <v>0</v>
          </cell>
          <cell r="J755">
            <v>0</v>
          </cell>
          <cell r="L755">
            <v>0</v>
          </cell>
          <cell r="M755">
            <v>0</v>
          </cell>
          <cell r="N755">
            <v>0</v>
          </cell>
        </row>
        <row r="757">
          <cell r="G757">
            <v>0</v>
          </cell>
          <cell r="H757">
            <v>0</v>
          </cell>
          <cell r="I757">
            <v>0</v>
          </cell>
          <cell r="J757">
            <v>0</v>
          </cell>
          <cell r="L757">
            <v>0</v>
          </cell>
          <cell r="M757">
            <v>0</v>
          </cell>
          <cell r="N757">
            <v>0</v>
          </cell>
        </row>
        <row r="837">
          <cell r="L837">
            <v>0</v>
          </cell>
          <cell r="M837">
            <v>0</v>
          </cell>
          <cell r="N837">
            <v>0</v>
          </cell>
        </row>
        <row r="838">
          <cell r="L838">
            <v>0</v>
          </cell>
          <cell r="M838">
            <v>0</v>
          </cell>
          <cell r="N838">
            <v>0</v>
          </cell>
        </row>
        <row r="840">
          <cell r="G840">
            <v>0</v>
          </cell>
          <cell r="H840">
            <v>0</v>
          </cell>
          <cell r="I840">
            <v>0</v>
          </cell>
          <cell r="J840">
            <v>0</v>
          </cell>
          <cell r="L840">
            <v>0</v>
          </cell>
          <cell r="M840">
            <v>0</v>
          </cell>
          <cell r="N840">
            <v>0</v>
          </cell>
        </row>
        <row r="1266">
          <cell r="H1266">
            <v>0</v>
          </cell>
          <cell r="I1266">
            <v>0</v>
          </cell>
          <cell r="J1266">
            <v>0</v>
          </cell>
          <cell r="M1266">
            <v>0</v>
          </cell>
          <cell r="N1266">
            <v>0</v>
          </cell>
        </row>
        <row r="1267">
          <cell r="G1267">
            <v>0</v>
          </cell>
          <cell r="H1267">
            <v>0</v>
          </cell>
          <cell r="I1267">
            <v>0</v>
          </cell>
          <cell r="J1267">
            <v>0</v>
          </cell>
        </row>
        <row r="1454">
          <cell r="G1454">
            <v>0</v>
          </cell>
          <cell r="H1454">
            <v>0</v>
          </cell>
          <cell r="I1454">
            <v>0</v>
          </cell>
          <cell r="J1454">
            <v>0</v>
          </cell>
          <cell r="L1454">
            <v>0</v>
          </cell>
          <cell r="M1454">
            <v>0</v>
          </cell>
          <cell r="N1454">
            <v>0</v>
          </cell>
        </row>
        <row r="1455">
          <cell r="G1455">
            <v>0</v>
          </cell>
          <cell r="H1455">
            <v>0</v>
          </cell>
          <cell r="I1455">
            <v>0</v>
          </cell>
          <cell r="J1455">
            <v>0</v>
          </cell>
          <cell r="L1455">
            <v>0</v>
          </cell>
          <cell r="M1455">
            <v>0</v>
          </cell>
          <cell r="N1455">
            <v>0</v>
          </cell>
        </row>
        <row r="1456">
          <cell r="G1456">
            <v>0</v>
          </cell>
          <cell r="H1456">
            <v>0</v>
          </cell>
          <cell r="I1456">
            <v>0</v>
          </cell>
          <cell r="J1456">
            <v>0</v>
          </cell>
          <cell r="L1456">
            <v>0</v>
          </cell>
          <cell r="M1456">
            <v>0</v>
          </cell>
          <cell r="N1456">
            <v>0</v>
          </cell>
        </row>
        <row r="1457">
          <cell r="G1457">
            <v>0</v>
          </cell>
          <cell r="H1457">
            <v>0</v>
          </cell>
          <cell r="I1457">
            <v>0</v>
          </cell>
          <cell r="J1457">
            <v>0</v>
          </cell>
          <cell r="L1457">
            <v>0</v>
          </cell>
          <cell r="M1457">
            <v>0</v>
          </cell>
          <cell r="N1457">
            <v>0</v>
          </cell>
        </row>
        <row r="1458">
          <cell r="G1458">
            <v>0</v>
          </cell>
          <cell r="H1458">
            <v>0</v>
          </cell>
          <cell r="I1458">
            <v>0</v>
          </cell>
          <cell r="J1458">
            <v>0</v>
          </cell>
          <cell r="L1458">
            <v>0</v>
          </cell>
          <cell r="M1458">
            <v>0</v>
          </cell>
          <cell r="N1458">
            <v>0</v>
          </cell>
        </row>
        <row r="1459">
          <cell r="G1459">
            <v>0</v>
          </cell>
          <cell r="H1459">
            <v>0</v>
          </cell>
          <cell r="I1459">
            <v>0</v>
          </cell>
          <cell r="J1459">
            <v>0</v>
          </cell>
        </row>
        <row r="1460">
          <cell r="G1460">
            <v>0</v>
          </cell>
          <cell r="H1460">
            <v>0</v>
          </cell>
          <cell r="I1460">
            <v>0</v>
          </cell>
          <cell r="J1460">
            <v>0</v>
          </cell>
        </row>
        <row r="1461">
          <cell r="G1461">
            <v>0</v>
          </cell>
          <cell r="H1461">
            <v>0</v>
          </cell>
          <cell r="I1461">
            <v>0</v>
          </cell>
          <cell r="J1461">
            <v>0</v>
          </cell>
        </row>
        <row r="1462">
          <cell r="J1462">
            <v>0</v>
          </cell>
        </row>
        <row r="1463">
          <cell r="J1463">
            <v>0</v>
          </cell>
        </row>
        <row r="1464">
          <cell r="J1464">
            <v>0</v>
          </cell>
        </row>
        <row r="1465">
          <cell r="J1465">
            <v>0</v>
          </cell>
        </row>
        <row r="1468">
          <cell r="G1468">
            <v>0</v>
          </cell>
          <cell r="H1468">
            <v>0</v>
          </cell>
          <cell r="I1468">
            <v>0</v>
          </cell>
          <cell r="J1468">
            <v>0</v>
          </cell>
          <cell r="L1468">
            <v>0</v>
          </cell>
          <cell r="M1468">
            <v>0</v>
          </cell>
          <cell r="N1468">
            <v>0</v>
          </cell>
        </row>
        <row r="1469">
          <cell r="G1469">
            <v>0</v>
          </cell>
          <cell r="H1469">
            <v>0</v>
          </cell>
          <cell r="I1469">
            <v>0</v>
          </cell>
          <cell r="J1469">
            <v>0</v>
          </cell>
          <cell r="L1469">
            <v>0</v>
          </cell>
          <cell r="M1469">
            <v>0</v>
          </cell>
          <cell r="N1469">
            <v>0</v>
          </cell>
        </row>
      </sheetData>
      <sheetData sheetId="1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EBITDA Margin</v>
          </cell>
          <cell r="Q12">
            <v>0</v>
          </cell>
          <cell r="R12">
            <v>0</v>
          </cell>
          <cell r="S12">
            <v>0</v>
          </cell>
          <cell r="T12">
            <v>0</v>
          </cell>
          <cell r="V12">
            <v>0</v>
          </cell>
          <cell r="W12">
            <v>0</v>
          </cell>
          <cell r="X12">
            <v>0</v>
          </cell>
        </row>
        <row r="13">
          <cell r="O13" t="str">
            <v>%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Ref"/>
      <sheetName val="AnnualShares.Consumption"/>
      <sheetName val="AnnualShares.MustRun"/>
      <sheetName val="CapacityCredit"/>
      <sheetName val="CarbonIntensities"/>
      <sheetName val="MarketPrices"/>
      <sheetName val="ClassSpecificData"/>
      <sheetName val="Consumption.EV"/>
      <sheetName val="Consumption.Other"/>
      <sheetName val="DetailedUnits"/>
      <sheetName val="DispatchPriorities"/>
      <sheetName val="HourlyProfiles.EVCons"/>
      <sheetName val="HourlyProfiles.OtherCons"/>
      <sheetName val="FuelEfficiencies"/>
      <sheetName val="HistoricalBuild"/>
      <sheetName val="HourlyProfiles.GeneralCons"/>
      <sheetName val="HourlyProfiles.MustRun"/>
      <sheetName val="MaxCumulBuild"/>
      <sheetName val="MaxOffpeakLF"/>
      <sheetName val="MaxPeakLF"/>
      <sheetName val="MinOffpeakLF"/>
      <sheetName val="MinPeakLF"/>
      <sheetName val="PeakDemand"/>
      <sheetName val="SmartCons.EV"/>
      <sheetName val="SmartCons.General"/>
      <sheetName val="SmartCons.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sheetName val="Sensitivity analysis"/>
      <sheetName val="NMC (111)"/>
      <sheetName val="NMC (622)"/>
      <sheetName val="NMC (811)"/>
      <sheetName val="NCA"/>
      <sheetName val="NMC (442)"/>
      <sheetName val="NCA+"/>
      <sheetName val="Styles"/>
      <sheetName val="ExampleSheet"/>
      <sheetName val="AddInExamples"/>
      <sheetName val="VBA"/>
      <sheetName val="Electrification"/>
    </sheetNames>
    <sheetDataSet>
      <sheetData sheetId="0" refreshError="1"/>
      <sheetData sheetId="1" refreshError="1"/>
      <sheetData sheetId="2">
        <row r="12">
          <cell r="C12" t="e">
            <v>#VALUE!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7">
          <cell r="C17">
            <v>95</v>
          </cell>
        </row>
      </sheetData>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sheetName val="Sensitivity analysis"/>
      <sheetName val="NMC (111)"/>
      <sheetName val="NMC (622)"/>
      <sheetName val="NMC (811)"/>
      <sheetName val="NCA"/>
      <sheetName val="NMC (442)"/>
      <sheetName val="NCA+"/>
      <sheetName val="Styles"/>
      <sheetName val="ExampleSheet"/>
      <sheetName val="AddInExamples"/>
      <sheetName val="VBA"/>
      <sheetName val="Electrification"/>
    </sheetNames>
    <sheetDataSet>
      <sheetData sheetId="0" refreshError="1"/>
      <sheetData sheetId="1" refreshError="1"/>
      <sheetData sheetId="2">
        <row r="12">
          <cell r="C12" t="e">
            <v>#VALUE!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7">
          <cell r="C17">
            <v>95</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LD"/>
      <sheetName val="Chile"/>
      <sheetName val="Charts"/>
      <sheetName val="RiskMatrix"/>
      <sheetName val="VALORES"/>
      <sheetName val="Listas"/>
      <sheetName val="Taxas"/>
      <sheetName val="Invoice Curve - USD"/>
      <sheetName val="NEW HOLDING RESULTS"/>
      <sheetName val="parametri"/>
      <sheetName val="Sheet1"/>
      <sheetName val="Modules_Dataset"/>
      <sheetName val="Aux"/>
    </sheetNames>
    <sheetDataSet>
      <sheetData sheetId="0">
        <row r="3">
          <cell r="B3" t="str">
            <v>1991</v>
          </cell>
          <cell r="C3" t="str">
            <v>1992</v>
          </cell>
          <cell r="D3" t="str">
            <v>1993</v>
          </cell>
          <cell r="E3" t="str">
            <v>1994</v>
          </cell>
          <cell r="F3" t="str">
            <v>1995</v>
          </cell>
        </row>
        <row r="14">
          <cell r="B14">
            <v>64013</v>
          </cell>
          <cell r="C14">
            <v>37142</v>
          </cell>
          <cell r="D14">
            <v>30745</v>
          </cell>
          <cell r="E14">
            <v>28637</v>
          </cell>
          <cell r="F14">
            <v>50559</v>
          </cell>
        </row>
        <row r="32">
          <cell r="B32">
            <v>72861</v>
          </cell>
          <cell r="C32">
            <v>42326</v>
          </cell>
          <cell r="D32">
            <v>32441</v>
          </cell>
          <cell r="E32">
            <v>32880</v>
          </cell>
          <cell r="F32">
            <v>38425</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W Historic"/>
      <sheetName val="Summary (2)"/>
      <sheetName val="Log page"/>
      <sheetName val="Input - Contracted connections"/>
      <sheetName val="Input - Uncontracted connection"/>
      <sheetName val="Input - Other assumptions"/>
      <sheetName val="Business Plan (2)"/>
      <sheetName val="Other income"/>
      <sheetName val="FCF chart"/>
      <sheetName val="Contr. connections breakdown"/>
      <sheetName val="Uncontr. connections breakdown "/>
      <sheetName val="Cover "/>
      <sheetName val="Disclaimer"/>
      <sheetName val="Navigation tools"/>
      <sheetName val="Capital structure"/>
      <sheetName val="Sources-Uses of funds"/>
      <sheetName val="Assumptions"/>
      <sheetName val="Financing"/>
      <sheetName val="Business Plan"/>
      <sheetName val="Tax"/>
      <sheetName val="Other calculations"/>
      <sheetName val="Unreg"/>
      <sheetName val="HoldCo"/>
      <sheetName val="Divi yield &amp; IRR"/>
      <sheetName val="DCF"/>
      <sheetName val="DCF per connection"/>
      <sheetName val="Per connection charts+pres"/>
      <sheetName val="Credit ratios"/>
      <sheetName val="Graphs"/>
      <sheetName val="Non-reg business valuation"/>
      <sheetName val="Summary"/>
      <sheetName val="Historical Financials"/>
      <sheetName val="Sheet1"/>
      <sheetName val="Sheet2"/>
      <sheetName val="Input - Uncontracted connec (2)"/>
      <sheetName val="WACC"/>
      <sheetName val="SOTP chart"/>
      <sheetName val="RiskMatrix"/>
      <sheetName val="SSW_Historic2"/>
      <sheetName val="Summary_(2)2"/>
      <sheetName val="Log_page2"/>
      <sheetName val="Input_-_Contracted_connections2"/>
      <sheetName val="Input_-_Uncontracted_connectio2"/>
      <sheetName val="Input_-_Other_assumptions2"/>
      <sheetName val="Business_Plan_(2)2"/>
      <sheetName val="Other_income2"/>
      <sheetName val="FCF_chart2"/>
      <sheetName val="Contr__connections_breakdown2"/>
      <sheetName val="Uncontr__connections_breakdown2"/>
      <sheetName val="Cover_2"/>
      <sheetName val="Navigation_tools2"/>
      <sheetName val="Capital_structure2"/>
      <sheetName val="Sources-Uses_of_funds2"/>
      <sheetName val="Business_Plan2"/>
      <sheetName val="Other_calculations2"/>
      <sheetName val="Divi_yield_&amp;_IRR2"/>
      <sheetName val="DCF_per_connection2"/>
      <sheetName val="Per_connection_charts+pres2"/>
      <sheetName val="Credit_ratios2"/>
      <sheetName val="Non-reg_business_valuation2"/>
      <sheetName val="Historical_Financials2"/>
      <sheetName val="Input_-_Uncontracted_connec_(22"/>
      <sheetName val="SOTP_chart2"/>
      <sheetName val="SSW_Historic"/>
      <sheetName val="Summary_(2)"/>
      <sheetName val="Log_page"/>
      <sheetName val="Input_-_Contracted_connections"/>
      <sheetName val="Input_-_Uncontracted_connection"/>
      <sheetName val="Input_-_Other_assumptions"/>
      <sheetName val="Business_Plan_(2)"/>
      <sheetName val="Other_income"/>
      <sheetName val="FCF_chart"/>
      <sheetName val="Contr__connections_breakdown"/>
      <sheetName val="Uncontr__connections_breakdown_"/>
      <sheetName val="Cover_"/>
      <sheetName val="Navigation_tools"/>
      <sheetName val="Capital_structure"/>
      <sheetName val="Sources-Uses_of_funds"/>
      <sheetName val="Business_Plan"/>
      <sheetName val="Other_calculations"/>
      <sheetName val="Divi_yield_&amp;_IRR"/>
      <sheetName val="DCF_per_connection"/>
      <sheetName val="Per_connection_charts+pres"/>
      <sheetName val="Credit_ratios"/>
      <sheetName val="Non-reg_business_valuation"/>
      <sheetName val="Historical_Financials"/>
      <sheetName val="Input_-_Uncontracted_connec_(2)"/>
      <sheetName val="SOTP_chart"/>
      <sheetName val="SSW_Historic1"/>
      <sheetName val="Summary_(2)1"/>
      <sheetName val="Log_page1"/>
      <sheetName val="Input_-_Contracted_connections1"/>
      <sheetName val="Input_-_Uncontracted_connectio1"/>
      <sheetName val="Input_-_Other_assumptions1"/>
      <sheetName val="Business_Plan_(2)1"/>
      <sheetName val="Other_income1"/>
      <sheetName val="FCF_chart1"/>
      <sheetName val="Contr__connections_breakdown1"/>
      <sheetName val="Uncontr__connections_breakdown1"/>
      <sheetName val="Cover_1"/>
      <sheetName val="Navigation_tools1"/>
      <sheetName val="Capital_structure1"/>
      <sheetName val="Sources-Uses_of_funds1"/>
      <sheetName val="Business_Plan1"/>
      <sheetName val="Other_calculations1"/>
      <sheetName val="Divi_yield_&amp;_IRR1"/>
      <sheetName val="DCF_per_connection1"/>
      <sheetName val="Per_connection_charts+pres1"/>
      <sheetName val="Credit_ratios1"/>
      <sheetName val="Non-reg_business_valuation1"/>
      <sheetName val="Historical_Financials1"/>
      <sheetName val="Input_-_Uncontracted_connec_(21"/>
      <sheetName val="SOTP_chart1"/>
      <sheetName val="U.S I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Opco P&amp;L, BS and CFS</v>
          </cell>
        </row>
      </sheetData>
      <sheetData sheetId="19">
        <row r="12">
          <cell r="B12" t="str">
            <v>Profit before tax</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1">
          <cell r="A1" t="str">
            <v>Opco P&amp;L, BS and CFS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W Historic"/>
      <sheetName val="Summary (2)"/>
      <sheetName val="Log page"/>
      <sheetName val="Input - Contracted connections"/>
      <sheetName val="Input - Uncontracted connection"/>
      <sheetName val="Input - Other assumptions"/>
      <sheetName val="Business Plan (2)"/>
      <sheetName val="Other income"/>
      <sheetName val="FCF chart"/>
      <sheetName val="Contr. connections breakdown"/>
      <sheetName val="Uncontr. connections breakdown "/>
      <sheetName val="Cover "/>
      <sheetName val="Disclaimer"/>
      <sheetName val="Navigation tools"/>
      <sheetName val="Capital structure"/>
      <sheetName val="Sources-Uses of funds"/>
      <sheetName val="Assumptions"/>
      <sheetName val="Financing"/>
      <sheetName val="Business Plan"/>
      <sheetName val="Tax"/>
      <sheetName val="Other calculations"/>
      <sheetName val="Unreg"/>
      <sheetName val="HoldCo"/>
      <sheetName val="Divi yield &amp; IRR"/>
      <sheetName val="DCF"/>
      <sheetName val="DCF per connection"/>
      <sheetName val="Per connection charts+pres"/>
      <sheetName val="Credit ratios"/>
      <sheetName val="Graphs"/>
      <sheetName val="Non-reg business valuation"/>
      <sheetName val="Summary"/>
      <sheetName val="Historical Financials"/>
      <sheetName val="Sheet1"/>
      <sheetName val="Sheet2"/>
      <sheetName val="Input - Uncontracted connec (2)"/>
      <sheetName val="WACC"/>
      <sheetName val="SOTP chart"/>
      <sheetName val="RiskMatrix"/>
      <sheetName val="SSW_Historic2"/>
      <sheetName val="Summary_(2)2"/>
      <sheetName val="Log_page2"/>
      <sheetName val="Input_-_Contracted_connections2"/>
      <sheetName val="Input_-_Uncontracted_connectio2"/>
      <sheetName val="Input_-_Other_assumptions2"/>
      <sheetName val="Business_Plan_(2)2"/>
      <sheetName val="Other_income2"/>
      <sheetName val="FCF_chart2"/>
      <sheetName val="Contr__connections_breakdown2"/>
      <sheetName val="Uncontr__connections_breakdown2"/>
      <sheetName val="Cover_2"/>
      <sheetName val="Navigation_tools2"/>
      <sheetName val="Capital_structure2"/>
      <sheetName val="Sources-Uses_of_funds2"/>
      <sheetName val="Business_Plan2"/>
      <sheetName val="Other_calculations2"/>
      <sheetName val="Divi_yield_&amp;_IRR2"/>
      <sheetName val="DCF_per_connection2"/>
      <sheetName val="Per_connection_charts+pres2"/>
      <sheetName val="Credit_ratios2"/>
      <sheetName val="Non-reg_business_valuation2"/>
      <sheetName val="Historical_Financials2"/>
      <sheetName val="Input_-_Uncontracted_connec_(22"/>
      <sheetName val="SOTP_chart2"/>
      <sheetName val="SSW_Historic"/>
      <sheetName val="Summary_(2)"/>
      <sheetName val="Log_page"/>
      <sheetName val="Input_-_Contracted_connections"/>
      <sheetName val="Input_-_Uncontracted_connection"/>
      <sheetName val="Input_-_Other_assumptions"/>
      <sheetName val="Business_Plan_(2)"/>
      <sheetName val="Other_income"/>
      <sheetName val="FCF_chart"/>
      <sheetName val="Contr__connections_breakdown"/>
      <sheetName val="Uncontr__connections_breakdown_"/>
      <sheetName val="Cover_"/>
      <sheetName val="Navigation_tools"/>
      <sheetName val="Capital_structure"/>
      <sheetName val="Sources-Uses_of_funds"/>
      <sheetName val="Business_Plan"/>
      <sheetName val="Other_calculations"/>
      <sheetName val="Divi_yield_&amp;_IRR"/>
      <sheetName val="DCF_per_connection"/>
      <sheetName val="Per_connection_charts+pres"/>
      <sheetName val="Credit_ratios"/>
      <sheetName val="Non-reg_business_valuation"/>
      <sheetName val="Historical_Financials"/>
      <sheetName val="Input_-_Uncontracted_connec_(2)"/>
      <sheetName val="SOTP_chart"/>
      <sheetName val="SSW_Historic1"/>
      <sheetName val="Summary_(2)1"/>
      <sheetName val="Log_page1"/>
      <sheetName val="Input_-_Contracted_connections1"/>
      <sheetName val="Input_-_Uncontracted_connectio1"/>
      <sheetName val="Input_-_Other_assumptions1"/>
      <sheetName val="Business_Plan_(2)1"/>
      <sheetName val="Other_income1"/>
      <sheetName val="FCF_chart1"/>
      <sheetName val="Contr__connections_breakdown1"/>
      <sheetName val="Uncontr__connections_breakdown1"/>
      <sheetName val="Cover_1"/>
      <sheetName val="Navigation_tools1"/>
      <sheetName val="Capital_structure1"/>
      <sheetName val="Sources-Uses_of_funds1"/>
      <sheetName val="Business_Plan1"/>
      <sheetName val="Other_calculations1"/>
      <sheetName val="Divi_yield_&amp;_IRR1"/>
      <sheetName val="DCF_per_connection1"/>
      <sheetName val="Per_connection_charts+pres1"/>
      <sheetName val="Credit_ratios1"/>
      <sheetName val="Non-reg_business_valuation1"/>
      <sheetName val="Historical_Financials1"/>
      <sheetName val="Input_-_Uncontracted_connec_(21"/>
      <sheetName val="SOTP_chart1"/>
      <sheetName val="U.S I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Opco P&amp;L, BS and CFS</v>
          </cell>
        </row>
      </sheetData>
      <sheetData sheetId="19">
        <row r="12">
          <cell r="B12" t="str">
            <v>Profit before tax</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1">
          <cell r="A1" t="str">
            <v>Opco P&amp;L, BS and CFS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Inputs"/>
      <sheetName val="AVP_Panther"/>
      <sheetName val="Panther Merger Plan"/>
      <sheetName val="GSChartLabels"/>
      <sheetName val="Estimates"/>
      <sheetName val="CY Estimates"/>
      <sheetName val="CY Estimates ($)"/>
      <sheetName val="U.S ILD"/>
      <sheetName val="Panther Merger Plans_9_10"/>
      <sheetName val="Panther_Merger_Plan"/>
      <sheetName val="CY_Estimates"/>
      <sheetName val="CY_Estimates_($)"/>
      <sheetName val="U_S_ILD"/>
      <sheetName val="SummaryP&amp;L"/>
      <sheetName val="Cases"/>
      <sheetName val="Pro Forma"/>
    </sheetNames>
    <sheetDataSet>
      <sheetData sheetId="0"/>
      <sheetData sheetId="1"/>
      <sheetData sheetId="2"/>
      <sheetData sheetId="3"/>
      <sheetData sheetId="4">
        <row r="1">
          <cell r="A1" t="e">
            <v>#REF!</v>
          </cell>
          <cell r="B1" t="e">
            <v>#REF!</v>
          </cell>
          <cell r="C1" t="e">
            <v>#REF!</v>
          </cell>
        </row>
        <row r="2">
          <cell r="A2" t="e">
            <v>#REF!</v>
          </cell>
          <cell r="B2" t="e">
            <v>#REF!</v>
          </cell>
          <cell r="C2" t="e">
            <v>#REF!</v>
          </cell>
        </row>
        <row r="3">
          <cell r="A3" t="e">
            <v>#REF!</v>
          </cell>
          <cell r="B3" t="e">
            <v>#REF!</v>
          </cell>
          <cell r="C3" t="e">
            <v>#REF!</v>
          </cell>
        </row>
        <row r="4">
          <cell r="A4" t="e">
            <v>#REF!</v>
          </cell>
          <cell r="B4" t="e">
            <v>#REF!</v>
          </cell>
          <cell r="C4" t="e">
            <v>#REF!</v>
          </cell>
        </row>
        <row r="5">
          <cell r="A5" t="e">
            <v>#REF!</v>
          </cell>
          <cell r="C5" t="e">
            <v>#REF!</v>
          </cell>
        </row>
        <row r="6">
          <cell r="A6" t="e">
            <v>#REF!</v>
          </cell>
          <cell r="C6" t="e">
            <v>#REF!</v>
          </cell>
        </row>
        <row r="7">
          <cell r="A7" t="e">
            <v>#REF!</v>
          </cell>
          <cell r="C7" t="e">
            <v>#REF!</v>
          </cell>
        </row>
        <row r="8">
          <cell r="A8" t="e">
            <v>#REF!</v>
          </cell>
        </row>
        <row r="9">
          <cell r="A9" t="e">
            <v>#REF!</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Inputs"/>
      <sheetName val="AVP_Panther"/>
      <sheetName val="Panther Merger Plan"/>
      <sheetName val="GSChartLabels"/>
      <sheetName val="Estimates"/>
      <sheetName val="CY Estimates"/>
      <sheetName val="CY Estimates ($)"/>
      <sheetName val="U.S ILD"/>
      <sheetName val="Panther Merger Plans_9_10"/>
      <sheetName val="Panther_Merger_Plan"/>
      <sheetName val="CY_Estimates"/>
      <sheetName val="CY_Estimates_($)"/>
      <sheetName val="U_S_ILD"/>
      <sheetName val="SummaryP&amp;L"/>
      <sheetName val="Cases"/>
      <sheetName val="Pro Forma"/>
    </sheetNames>
    <sheetDataSet>
      <sheetData sheetId="0"/>
      <sheetData sheetId="1"/>
      <sheetData sheetId="2"/>
      <sheetData sheetId="3"/>
      <sheetData sheetId="4">
        <row r="1">
          <cell r="A1" t="e">
            <v>#REF!</v>
          </cell>
          <cell r="B1" t="e">
            <v>#REF!</v>
          </cell>
          <cell r="C1" t="e">
            <v>#REF!</v>
          </cell>
        </row>
        <row r="2">
          <cell r="A2" t="e">
            <v>#REF!</v>
          </cell>
          <cell r="B2" t="e">
            <v>#REF!</v>
          </cell>
          <cell r="C2" t="e">
            <v>#REF!</v>
          </cell>
        </row>
        <row r="3">
          <cell r="A3" t="e">
            <v>#REF!</v>
          </cell>
          <cell r="B3" t="e">
            <v>#REF!</v>
          </cell>
          <cell r="C3" t="e">
            <v>#REF!</v>
          </cell>
        </row>
        <row r="4">
          <cell r="A4" t="e">
            <v>#REF!</v>
          </cell>
          <cell r="B4" t="e">
            <v>#REF!</v>
          </cell>
          <cell r="C4" t="e">
            <v>#REF!</v>
          </cell>
        </row>
        <row r="5">
          <cell r="A5" t="e">
            <v>#REF!</v>
          </cell>
          <cell r="C5" t="e">
            <v>#REF!</v>
          </cell>
        </row>
        <row r="6">
          <cell r="A6" t="e">
            <v>#REF!</v>
          </cell>
          <cell r="C6" t="e">
            <v>#REF!</v>
          </cell>
        </row>
        <row r="7">
          <cell r="A7" t="e">
            <v>#REF!</v>
          </cell>
          <cell r="C7" t="e">
            <v>#REF!</v>
          </cell>
        </row>
        <row r="8">
          <cell r="A8" t="e">
            <v>#REF!</v>
          </cell>
        </row>
        <row r="9">
          <cell r="A9" t="e">
            <v>#REF!</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ies"/>
      <sheetName val="Directory inputs"/>
      <sheetName val="ISP multiples"/>
      <sheetName val="ISP multiples (2)"/>
      <sheetName val="Rank by"/>
      <sheetName val="Clean ISP multiples"/>
      <sheetName val="INPUT"/>
      <sheetName val="ISP inputs"/>
      <sheetName val="Prices"/>
      <sheetName val="OTHER"/>
      <sheetName val="Unadjusted"/>
      <sheetName val="o_KPIs"/>
      <sheetName val="Inputs"/>
      <sheetName val="Operation"/>
      <sheetName val="Construction"/>
    </sheetNames>
    <sheetDataSet>
      <sheetData sheetId="0"/>
      <sheetData sheetId="1"/>
      <sheetData sheetId="2"/>
      <sheetData sheetId="3"/>
      <sheetData sheetId="4"/>
      <sheetData sheetId="5"/>
      <sheetData sheetId="6"/>
      <sheetData sheetId="7"/>
      <sheetData sheetId="8">
        <row r="2">
          <cell r="A2" t="str">
            <v>Company</v>
          </cell>
          <cell r="D2" t="str">
            <v>Exchange Rate</v>
          </cell>
        </row>
        <row r="3">
          <cell r="A3" t="str">
            <v>Freenet.de</v>
          </cell>
          <cell r="D3">
            <v>1</v>
          </cell>
        </row>
        <row r="4">
          <cell r="A4" t="str">
            <v>Seat PG</v>
          </cell>
          <cell r="D4">
            <v>1</v>
          </cell>
        </row>
        <row r="5">
          <cell r="A5" t="str">
            <v>Terra Lycos</v>
          </cell>
          <cell r="D5">
            <v>1</v>
          </cell>
        </row>
        <row r="6">
          <cell r="A6" t="str">
            <v>Tiscali</v>
          </cell>
          <cell r="D6">
            <v>1</v>
          </cell>
        </row>
        <row r="7">
          <cell r="A7" t="str">
            <v>T-Online</v>
          </cell>
          <cell r="D7">
            <v>1</v>
          </cell>
        </row>
        <row r="8">
          <cell r="A8" t="str">
            <v>Wanadoo</v>
          </cell>
          <cell r="D8">
            <v>1</v>
          </cell>
        </row>
        <row r="11">
          <cell r="A11" t="str">
            <v>Company</v>
          </cell>
          <cell r="D11" t="str">
            <v>Exchange Rate</v>
          </cell>
          <cell r="E11" t="str">
            <v>Share Price (local)</v>
          </cell>
          <cell r="F11" t="str">
            <v>NOSH (DS)</v>
          </cell>
        </row>
        <row r="12">
          <cell r="A12" t="str">
            <v>VNU</v>
          </cell>
          <cell r="R12" t="str">
            <v>Tax</v>
          </cell>
        </row>
        <row r="13">
          <cell r="A13" t="str">
            <v>TPI</v>
          </cell>
          <cell r="B13">
            <v>37636</v>
          </cell>
          <cell r="C13" t="str">
            <v>EUR</v>
          </cell>
          <cell r="D13">
            <v>1</v>
          </cell>
          <cell r="H13">
            <v>1152.57242</v>
          </cell>
          <cell r="J13" t="str">
            <v>Date</v>
          </cell>
          <cell r="K13">
            <v>37636</v>
          </cell>
          <cell r="M13" t="str">
            <v>TPI SM Equity</v>
          </cell>
          <cell r="N13">
            <v>1.28</v>
          </cell>
        </row>
      </sheetData>
      <sheetData sheetId="9"/>
      <sheetData sheetId="10">
        <row r="2">
          <cell r="C2" t="str">
            <v>End</v>
          </cell>
          <cell r="D2" t="str">
            <v>lc</v>
          </cell>
          <cell r="E2" t="str">
            <v>€m</v>
          </cell>
          <cell r="F2" t="str">
            <v>lc</v>
          </cell>
          <cell r="I2" t="str">
            <v>lc</v>
          </cell>
          <cell r="J2" t="str">
            <v>€m</v>
          </cell>
          <cell r="K2" t="str">
            <v>Source:</v>
          </cell>
        </row>
        <row r="3">
          <cell r="B3" t="str">
            <v>EUR</v>
          </cell>
          <cell r="D3">
            <v>105.8773762</v>
          </cell>
          <cell r="E3">
            <v>105.8773762</v>
          </cell>
          <cell r="F3">
            <v>47.1</v>
          </cell>
          <cell r="I3">
            <v>152.97737620000001</v>
          </cell>
          <cell r="J3">
            <v>152.97737620000001</v>
          </cell>
          <cell r="K3" t="str">
            <v>DKWR, 17/07/02</v>
          </cell>
        </row>
        <row r="4">
          <cell r="B4" t="str">
            <v>EUR</v>
          </cell>
          <cell r="D4">
            <v>7338.7667000000001</v>
          </cell>
          <cell r="E4">
            <v>7338.7667000000001</v>
          </cell>
          <cell r="F4">
            <v>673.4</v>
          </cell>
          <cell r="I4">
            <v>8012.1666999999998</v>
          </cell>
          <cell r="J4">
            <v>8012.1666999999998</v>
          </cell>
          <cell r="K4" t="str">
            <v>MS 26/09/02</v>
          </cell>
        </row>
        <row r="5">
          <cell r="B5" t="str">
            <v>EUR</v>
          </cell>
          <cell r="D5">
            <v>2685.2739999999999</v>
          </cell>
          <cell r="E5">
            <v>2685.2739999999999</v>
          </cell>
          <cell r="F5">
            <v>-1925.9</v>
          </cell>
          <cell r="I5">
            <v>759.37400000000002</v>
          </cell>
          <cell r="J5">
            <v>759.37400000000002</v>
          </cell>
          <cell r="K5" t="str">
            <v>MS 06/09/02</v>
          </cell>
        </row>
        <row r="6">
          <cell r="B6" t="str">
            <v>EUR</v>
          </cell>
          <cell r="D6">
            <v>1759.8307007799999</v>
          </cell>
          <cell r="E6">
            <v>1759.8307007799999</v>
          </cell>
          <cell r="F6">
            <v>-44.7</v>
          </cell>
          <cell r="I6">
            <v>1715.1307007800001</v>
          </cell>
          <cell r="J6">
            <v>1715.1307007800001</v>
          </cell>
          <cell r="K6" t="str">
            <v>MS 06/09/02</v>
          </cell>
        </row>
        <row r="7">
          <cell r="B7" t="str">
            <v>EUR</v>
          </cell>
          <cell r="D7">
            <v>7159.57098512621</v>
          </cell>
          <cell r="E7">
            <v>7159.57098512621</v>
          </cell>
          <cell r="F7">
            <v>-3473.5</v>
          </cell>
          <cell r="I7">
            <v>3686.07098512621</v>
          </cell>
          <cell r="J7">
            <v>3686.07098512621</v>
          </cell>
          <cell r="K7" t="str">
            <v>MS 06/09/02</v>
          </cell>
        </row>
        <row r="8">
          <cell r="B8" t="str">
            <v>EUR</v>
          </cell>
          <cell r="D8">
            <v>7446.4147199999998</v>
          </cell>
          <cell r="E8">
            <v>7446.4147199999998</v>
          </cell>
          <cell r="F8">
            <v>-1457</v>
          </cell>
          <cell r="I8">
            <v>5989.4147199999998</v>
          </cell>
          <cell r="J8">
            <v>5989.4147199999998</v>
          </cell>
          <cell r="K8" t="str">
            <v>MS 26/09/02</v>
          </cell>
        </row>
        <row r="12">
          <cell r="B12" t="str">
            <v>EUR</v>
          </cell>
        </row>
        <row r="13">
          <cell r="B13" t="str">
            <v>EUR</v>
          </cell>
        </row>
        <row r="14">
          <cell r="B14" t="str">
            <v>EUR</v>
          </cell>
        </row>
        <row r="15">
          <cell r="B15" t="str">
            <v>EUR</v>
          </cell>
        </row>
        <row r="16">
          <cell r="B16" t="str">
            <v>EUR</v>
          </cell>
        </row>
        <row r="17">
          <cell r="B17" t="str">
            <v>EUR</v>
          </cell>
        </row>
      </sheetData>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ies"/>
      <sheetName val="Directory inputs"/>
      <sheetName val="ISP multiples"/>
      <sheetName val="ISP multiples (2)"/>
      <sheetName val="Rank by"/>
      <sheetName val="Clean ISP multiples"/>
      <sheetName val="INPUT"/>
      <sheetName val="ISP inputs"/>
      <sheetName val="Prices"/>
      <sheetName val="OTHER"/>
      <sheetName val="Unadjusted"/>
      <sheetName val="o_KPIs"/>
      <sheetName val="Inputs"/>
      <sheetName val="Operation"/>
      <sheetName val="Construction"/>
    </sheetNames>
    <sheetDataSet>
      <sheetData sheetId="0"/>
      <sheetData sheetId="1"/>
      <sheetData sheetId="2"/>
      <sheetData sheetId="3"/>
      <sheetData sheetId="4"/>
      <sheetData sheetId="5"/>
      <sheetData sheetId="6"/>
      <sheetData sheetId="7"/>
      <sheetData sheetId="8">
        <row r="2">
          <cell r="A2" t="str">
            <v>Company</v>
          </cell>
          <cell r="D2" t="str">
            <v>Exchange Rate</v>
          </cell>
        </row>
        <row r="3">
          <cell r="A3" t="str">
            <v>Freenet.de</v>
          </cell>
          <cell r="D3">
            <v>1</v>
          </cell>
        </row>
        <row r="4">
          <cell r="A4" t="str">
            <v>Seat PG</v>
          </cell>
          <cell r="D4">
            <v>1</v>
          </cell>
        </row>
        <row r="5">
          <cell r="A5" t="str">
            <v>Terra Lycos</v>
          </cell>
          <cell r="D5">
            <v>1</v>
          </cell>
        </row>
        <row r="6">
          <cell r="A6" t="str">
            <v>Tiscali</v>
          </cell>
          <cell r="D6">
            <v>1</v>
          </cell>
        </row>
        <row r="7">
          <cell r="A7" t="str">
            <v>T-Online</v>
          </cell>
          <cell r="D7">
            <v>1</v>
          </cell>
        </row>
        <row r="8">
          <cell r="A8" t="str">
            <v>Wanadoo</v>
          </cell>
          <cell r="D8">
            <v>1</v>
          </cell>
        </row>
        <row r="11">
          <cell r="A11" t="str">
            <v>Company</v>
          </cell>
          <cell r="D11" t="str">
            <v>Exchange Rate</v>
          </cell>
          <cell r="E11" t="str">
            <v>Share Price (local)</v>
          </cell>
          <cell r="F11" t="str">
            <v>NOSH (DS)</v>
          </cell>
        </row>
        <row r="12">
          <cell r="A12" t="str">
            <v>VNU</v>
          </cell>
          <cell r="R12" t="str">
            <v>Tax</v>
          </cell>
        </row>
        <row r="13">
          <cell r="A13" t="str">
            <v>TPI</v>
          </cell>
          <cell r="B13">
            <v>37636</v>
          </cell>
          <cell r="C13" t="str">
            <v>EUR</v>
          </cell>
          <cell r="D13">
            <v>1</v>
          </cell>
          <cell r="H13">
            <v>1152.57242</v>
          </cell>
          <cell r="J13" t="str">
            <v>Date</v>
          </cell>
          <cell r="K13">
            <v>37636</v>
          </cell>
          <cell r="M13" t="str">
            <v>TPI SM Equity</v>
          </cell>
          <cell r="N13">
            <v>1.28</v>
          </cell>
        </row>
      </sheetData>
      <sheetData sheetId="9"/>
      <sheetData sheetId="10">
        <row r="2">
          <cell r="C2" t="str">
            <v>End</v>
          </cell>
          <cell r="D2" t="str">
            <v>lc</v>
          </cell>
          <cell r="E2" t="str">
            <v>€m</v>
          </cell>
          <cell r="F2" t="str">
            <v>lc</v>
          </cell>
          <cell r="I2" t="str">
            <v>lc</v>
          </cell>
          <cell r="J2" t="str">
            <v>€m</v>
          </cell>
          <cell r="K2" t="str">
            <v>Source:</v>
          </cell>
        </row>
        <row r="3">
          <cell r="B3" t="str">
            <v>EUR</v>
          </cell>
          <cell r="D3">
            <v>105.8773762</v>
          </cell>
          <cell r="E3">
            <v>105.8773762</v>
          </cell>
          <cell r="F3">
            <v>47.1</v>
          </cell>
          <cell r="I3">
            <v>152.97737620000001</v>
          </cell>
          <cell r="J3">
            <v>152.97737620000001</v>
          </cell>
          <cell r="K3" t="str">
            <v>DKWR, 17/07/02</v>
          </cell>
        </row>
        <row r="4">
          <cell r="B4" t="str">
            <v>EUR</v>
          </cell>
          <cell r="D4">
            <v>7338.7667000000001</v>
          </cell>
          <cell r="E4">
            <v>7338.7667000000001</v>
          </cell>
          <cell r="F4">
            <v>673.4</v>
          </cell>
          <cell r="I4">
            <v>8012.1666999999998</v>
          </cell>
          <cell r="J4">
            <v>8012.1666999999998</v>
          </cell>
          <cell r="K4" t="str">
            <v>MS 26/09/02</v>
          </cell>
        </row>
        <row r="5">
          <cell r="B5" t="str">
            <v>EUR</v>
          </cell>
          <cell r="D5">
            <v>2685.2739999999999</v>
          </cell>
          <cell r="E5">
            <v>2685.2739999999999</v>
          </cell>
          <cell r="F5">
            <v>-1925.9</v>
          </cell>
          <cell r="I5">
            <v>759.37400000000002</v>
          </cell>
          <cell r="J5">
            <v>759.37400000000002</v>
          </cell>
          <cell r="K5" t="str">
            <v>MS 06/09/02</v>
          </cell>
        </row>
        <row r="6">
          <cell r="B6" t="str">
            <v>EUR</v>
          </cell>
          <cell r="D6">
            <v>1759.8307007799999</v>
          </cell>
          <cell r="E6">
            <v>1759.8307007799999</v>
          </cell>
          <cell r="F6">
            <v>-44.7</v>
          </cell>
          <cell r="I6">
            <v>1715.1307007800001</v>
          </cell>
          <cell r="J6">
            <v>1715.1307007800001</v>
          </cell>
          <cell r="K6" t="str">
            <v>MS 06/09/02</v>
          </cell>
        </row>
        <row r="7">
          <cell r="B7" t="str">
            <v>EUR</v>
          </cell>
          <cell r="D7">
            <v>7159.57098512621</v>
          </cell>
          <cell r="E7">
            <v>7159.57098512621</v>
          </cell>
          <cell r="F7">
            <v>-3473.5</v>
          </cell>
          <cell r="I7">
            <v>3686.07098512621</v>
          </cell>
          <cell r="J7">
            <v>3686.07098512621</v>
          </cell>
          <cell r="K7" t="str">
            <v>MS 06/09/02</v>
          </cell>
        </row>
        <row r="8">
          <cell r="B8" t="str">
            <v>EUR</v>
          </cell>
          <cell r="D8">
            <v>7446.4147199999998</v>
          </cell>
          <cell r="E8">
            <v>7446.4147199999998</v>
          </cell>
          <cell r="F8">
            <v>-1457</v>
          </cell>
          <cell r="I8">
            <v>5989.4147199999998</v>
          </cell>
          <cell r="J8">
            <v>5989.4147199999998</v>
          </cell>
          <cell r="K8" t="str">
            <v>MS 26/09/02</v>
          </cell>
        </row>
        <row r="12">
          <cell r="B12" t="str">
            <v>EUR</v>
          </cell>
        </row>
        <row r="13">
          <cell r="B13" t="str">
            <v>EUR</v>
          </cell>
        </row>
        <row r="14">
          <cell r="B14" t="str">
            <v>EUR</v>
          </cell>
        </row>
        <row r="15">
          <cell r="B15" t="str">
            <v>EUR</v>
          </cell>
        </row>
        <row r="16">
          <cell r="B16" t="str">
            <v>EUR</v>
          </cell>
        </row>
        <row r="17">
          <cell r="B17" t="str">
            <v>EUR</v>
          </cell>
        </row>
      </sheetData>
      <sheetData sheetId="1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
      <sheetName val="MAIN"/>
      <sheetName val="DIV INC"/>
      <sheetName val="MGT INPUTS"/>
      <sheetName val="LBO Analysis"/>
      <sheetName val="Valuation"/>
      <sheetName val="PPT Sheet"/>
      <sheetName val="WACC"/>
      <sheetName val="S&amp;P"/>
      <sheetName val="EQ. IRR"/>
      <sheetName val="COVEN"/>
      <sheetName val="SUMMARY"/>
      <sheetName val="Reconciliations"/>
      <sheetName val="Developer Notes"/>
      <sheetName val="LTM"/>
      <sheetName val="CREDIT STATS"/>
      <sheetName val="Toggles"/>
      <sheetName val="Data"/>
      <sheetName val="dPrint"/>
      <sheetName val="DropZone"/>
      <sheetName val="mProcess"/>
      <sheetName val="mlError"/>
      <sheetName val="mGlobals"/>
      <sheetName val="mMain"/>
      <sheetName val="mToggles"/>
      <sheetName val="mcFunctions"/>
      <sheetName val="mMisc"/>
      <sheetName val="mdPrint"/>
      <sheetName val="o_KPIs"/>
      <sheetName val="RiskMatrix"/>
      <sheetName val="parametri"/>
      <sheetName val="DCF"/>
      <sheetName val="Prices"/>
      <sheetName val="Unadjusted"/>
    </sheetNames>
    <sheetDataSet>
      <sheetData sheetId="0" refreshError="1"/>
      <sheetData sheetId="1" refreshError="1">
        <row r="11">
          <cell r="I11">
            <v>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61">
          <cell r="G461">
            <v>0</v>
          </cell>
          <cell r="H461">
            <v>0</v>
          </cell>
          <cell r="I461">
            <v>0</v>
          </cell>
          <cell r="J461">
            <v>0</v>
          </cell>
          <cell r="L461">
            <v>0</v>
          </cell>
          <cell r="M461">
            <v>0</v>
          </cell>
          <cell r="N461">
            <v>0</v>
          </cell>
        </row>
        <row r="463">
          <cell r="G463">
            <v>0</v>
          </cell>
          <cell r="H463">
            <v>0</v>
          </cell>
          <cell r="I463">
            <v>0</v>
          </cell>
          <cell r="J463">
            <v>0</v>
          </cell>
          <cell r="L463">
            <v>0</v>
          </cell>
          <cell r="M463">
            <v>0</v>
          </cell>
          <cell r="N463">
            <v>0</v>
          </cell>
        </row>
        <row r="464">
          <cell r="G464">
            <v>0</v>
          </cell>
          <cell r="H464">
            <v>0</v>
          </cell>
          <cell r="I464">
            <v>0</v>
          </cell>
          <cell r="J464">
            <v>0</v>
          </cell>
          <cell r="L464">
            <v>0</v>
          </cell>
          <cell r="M464">
            <v>0</v>
          </cell>
          <cell r="N464">
            <v>0</v>
          </cell>
        </row>
        <row r="465">
          <cell r="G465" t="str">
            <v>______</v>
          </cell>
          <cell r="H465" t="str">
            <v>______</v>
          </cell>
          <cell r="I465" t="str">
            <v>______</v>
          </cell>
          <cell r="J465" t="str">
            <v>______</v>
          </cell>
          <cell r="L465" t="str">
            <v>______</v>
          </cell>
          <cell r="M465" t="str">
            <v>______</v>
          </cell>
          <cell r="N465" t="str">
            <v>______</v>
          </cell>
        </row>
        <row r="466">
          <cell r="G466">
            <v>0</v>
          </cell>
          <cell r="H466">
            <v>0</v>
          </cell>
          <cell r="I466">
            <v>0</v>
          </cell>
          <cell r="J466">
            <v>0</v>
          </cell>
          <cell r="L466">
            <v>0</v>
          </cell>
          <cell r="M466">
            <v>0</v>
          </cell>
          <cell r="N466">
            <v>0</v>
          </cell>
        </row>
        <row r="468">
          <cell r="G468">
            <v>0</v>
          </cell>
          <cell r="H468">
            <v>0</v>
          </cell>
          <cell r="I468">
            <v>0</v>
          </cell>
          <cell r="J468">
            <v>0</v>
          </cell>
          <cell r="L468">
            <v>0</v>
          </cell>
          <cell r="M468">
            <v>0</v>
          </cell>
          <cell r="N468">
            <v>0</v>
          </cell>
        </row>
        <row r="469">
          <cell r="G469">
            <v>0</v>
          </cell>
          <cell r="H469">
            <v>0</v>
          </cell>
          <cell r="I469">
            <v>0</v>
          </cell>
          <cell r="J469">
            <v>0</v>
          </cell>
          <cell r="L469">
            <v>0</v>
          </cell>
          <cell r="M469">
            <v>0</v>
          </cell>
          <cell r="N469">
            <v>0</v>
          </cell>
        </row>
        <row r="470">
          <cell r="G470" t="str">
            <v>______</v>
          </cell>
          <cell r="H470" t="str">
            <v>______</v>
          </cell>
          <cell r="I470" t="str">
            <v>______</v>
          </cell>
          <cell r="J470" t="str">
            <v>______</v>
          </cell>
          <cell r="L470" t="str">
            <v>______</v>
          </cell>
          <cell r="M470" t="str">
            <v>______</v>
          </cell>
          <cell r="N470" t="str">
            <v>______</v>
          </cell>
        </row>
        <row r="471">
          <cell r="G471">
            <v>0</v>
          </cell>
          <cell r="H471">
            <v>0</v>
          </cell>
          <cell r="I471">
            <v>0</v>
          </cell>
          <cell r="J471">
            <v>0</v>
          </cell>
          <cell r="L471">
            <v>0</v>
          </cell>
          <cell r="M471">
            <v>0</v>
          </cell>
          <cell r="N471">
            <v>0</v>
          </cell>
        </row>
        <row r="473">
          <cell r="G473">
            <v>0</v>
          </cell>
          <cell r="H473">
            <v>0</v>
          </cell>
          <cell r="I473">
            <v>0</v>
          </cell>
          <cell r="J473">
            <v>0</v>
          </cell>
          <cell r="L473">
            <v>0</v>
          </cell>
          <cell r="M473">
            <v>0</v>
          </cell>
          <cell r="N473">
            <v>0</v>
          </cell>
        </row>
        <row r="474">
          <cell r="G474">
            <v>0</v>
          </cell>
          <cell r="H474">
            <v>0</v>
          </cell>
          <cell r="I474">
            <v>0</v>
          </cell>
          <cell r="J474">
            <v>0</v>
          </cell>
          <cell r="L474">
            <v>0</v>
          </cell>
          <cell r="M474">
            <v>0</v>
          </cell>
          <cell r="N474">
            <v>0</v>
          </cell>
        </row>
        <row r="475">
          <cell r="G475">
            <v>0</v>
          </cell>
          <cell r="H475">
            <v>0</v>
          </cell>
          <cell r="I475">
            <v>0</v>
          </cell>
          <cell r="J475">
            <v>0</v>
          </cell>
          <cell r="L475">
            <v>0</v>
          </cell>
          <cell r="M475">
            <v>0</v>
          </cell>
          <cell r="N475">
            <v>0</v>
          </cell>
        </row>
        <row r="477">
          <cell r="G477">
            <v>0</v>
          </cell>
          <cell r="H477">
            <v>0</v>
          </cell>
          <cell r="I477">
            <v>0</v>
          </cell>
          <cell r="J477">
            <v>0</v>
          </cell>
          <cell r="L477">
            <v>0</v>
          </cell>
          <cell r="M477">
            <v>0</v>
          </cell>
          <cell r="N477">
            <v>0</v>
          </cell>
        </row>
        <row r="480">
          <cell r="G480">
            <v>0</v>
          </cell>
          <cell r="H480">
            <v>0</v>
          </cell>
          <cell r="I480">
            <v>0</v>
          </cell>
          <cell r="J480">
            <v>0</v>
          </cell>
          <cell r="L480">
            <v>0</v>
          </cell>
          <cell r="M480">
            <v>0</v>
          </cell>
          <cell r="N480">
            <v>0</v>
          </cell>
        </row>
        <row r="481">
          <cell r="G481" t="str">
            <v>______</v>
          </cell>
          <cell r="H481" t="str">
            <v>______</v>
          </cell>
          <cell r="I481" t="str">
            <v>______</v>
          </cell>
          <cell r="J481" t="str">
            <v>______</v>
          </cell>
          <cell r="L481" t="str">
            <v>______</v>
          </cell>
          <cell r="M481" t="str">
            <v>______</v>
          </cell>
          <cell r="N481" t="str">
            <v>______</v>
          </cell>
        </row>
        <row r="482">
          <cell r="G482">
            <v>0</v>
          </cell>
          <cell r="H482">
            <v>0</v>
          </cell>
          <cell r="I482">
            <v>0</v>
          </cell>
          <cell r="J482">
            <v>0</v>
          </cell>
          <cell r="L482">
            <v>0</v>
          </cell>
          <cell r="M482">
            <v>0</v>
          </cell>
          <cell r="N482">
            <v>0</v>
          </cell>
        </row>
        <row r="484">
          <cell r="G484">
            <v>0</v>
          </cell>
          <cell r="H484">
            <v>0</v>
          </cell>
          <cell r="I484">
            <v>0</v>
          </cell>
          <cell r="J484">
            <v>0</v>
          </cell>
          <cell r="L484">
            <v>0</v>
          </cell>
          <cell r="M484">
            <v>0</v>
          </cell>
          <cell r="N484">
            <v>0</v>
          </cell>
        </row>
        <row r="485">
          <cell r="G485">
            <v>0</v>
          </cell>
          <cell r="H485">
            <v>0</v>
          </cell>
          <cell r="I485">
            <v>0</v>
          </cell>
          <cell r="J485">
            <v>0</v>
          </cell>
          <cell r="L485">
            <v>0</v>
          </cell>
          <cell r="M485">
            <v>0</v>
          </cell>
          <cell r="N485">
            <v>0</v>
          </cell>
        </row>
        <row r="486">
          <cell r="G486" t="str">
            <v>______</v>
          </cell>
          <cell r="H486" t="str">
            <v>______</v>
          </cell>
          <cell r="I486" t="str">
            <v>______</v>
          </cell>
          <cell r="J486" t="str">
            <v>______</v>
          </cell>
          <cell r="L486" t="str">
            <v>______</v>
          </cell>
          <cell r="M486" t="str">
            <v>______</v>
          </cell>
          <cell r="N486" t="str">
            <v>______</v>
          </cell>
        </row>
        <row r="487">
          <cell r="G487">
            <v>0</v>
          </cell>
          <cell r="H487">
            <v>0</v>
          </cell>
          <cell r="I487">
            <v>0</v>
          </cell>
          <cell r="J487">
            <v>0</v>
          </cell>
          <cell r="L487">
            <v>0</v>
          </cell>
          <cell r="M487">
            <v>0</v>
          </cell>
          <cell r="N487">
            <v>0</v>
          </cell>
        </row>
        <row r="490">
          <cell r="G490">
            <v>0</v>
          </cell>
          <cell r="H490">
            <v>0</v>
          </cell>
          <cell r="I490">
            <v>0</v>
          </cell>
          <cell r="J490">
            <v>0</v>
          </cell>
          <cell r="L490">
            <v>0</v>
          </cell>
          <cell r="M490">
            <v>0</v>
          </cell>
          <cell r="N490">
            <v>0</v>
          </cell>
        </row>
        <row r="510">
          <cell r="G510" t="str">
            <v>______</v>
          </cell>
          <cell r="H510" t="str">
            <v>______</v>
          </cell>
          <cell r="I510" t="str">
            <v>______</v>
          </cell>
          <cell r="J510" t="str">
            <v>______</v>
          </cell>
          <cell r="L510" t="str">
            <v>______</v>
          </cell>
          <cell r="M510" t="str">
            <v>______</v>
          </cell>
          <cell r="N510" t="str">
            <v>______</v>
          </cell>
        </row>
        <row r="511">
          <cell r="G511">
            <v>0</v>
          </cell>
          <cell r="H511">
            <v>0</v>
          </cell>
          <cell r="I511">
            <v>0</v>
          </cell>
          <cell r="J511">
            <v>0</v>
          </cell>
          <cell r="L511">
            <v>0</v>
          </cell>
          <cell r="M511">
            <v>0</v>
          </cell>
          <cell r="N511">
            <v>0</v>
          </cell>
        </row>
        <row r="512">
          <cell r="G512">
            <v>0</v>
          </cell>
          <cell r="H512">
            <v>0</v>
          </cell>
          <cell r="I512">
            <v>0</v>
          </cell>
          <cell r="J512">
            <v>0</v>
          </cell>
          <cell r="L512">
            <v>0</v>
          </cell>
          <cell r="M512">
            <v>0</v>
          </cell>
          <cell r="N512">
            <v>0</v>
          </cell>
        </row>
        <row r="514">
          <cell r="G514">
            <v>0</v>
          </cell>
          <cell r="H514">
            <v>0</v>
          </cell>
          <cell r="I514">
            <v>0</v>
          </cell>
          <cell r="J514">
            <v>0</v>
          </cell>
          <cell r="L514">
            <v>0</v>
          </cell>
          <cell r="M514">
            <v>0</v>
          </cell>
          <cell r="N514">
            <v>0</v>
          </cell>
        </row>
        <row r="515">
          <cell r="G515">
            <v>0</v>
          </cell>
          <cell r="H515">
            <v>0</v>
          </cell>
          <cell r="I515">
            <v>0</v>
          </cell>
          <cell r="J515">
            <v>0</v>
          </cell>
          <cell r="L515">
            <v>0</v>
          </cell>
          <cell r="M515">
            <v>0</v>
          </cell>
          <cell r="N515">
            <v>0</v>
          </cell>
        </row>
        <row r="516">
          <cell r="G516">
            <v>0</v>
          </cell>
          <cell r="H516">
            <v>0</v>
          </cell>
          <cell r="I516">
            <v>0</v>
          </cell>
          <cell r="J516">
            <v>0</v>
          </cell>
          <cell r="L516">
            <v>0</v>
          </cell>
          <cell r="M516">
            <v>0</v>
          </cell>
          <cell r="N516">
            <v>0</v>
          </cell>
        </row>
        <row r="517">
          <cell r="G517">
            <v>0</v>
          </cell>
          <cell r="H517">
            <v>0</v>
          </cell>
          <cell r="I517">
            <v>0</v>
          </cell>
          <cell r="J517">
            <v>0</v>
          </cell>
          <cell r="L517">
            <v>0</v>
          </cell>
          <cell r="M517">
            <v>0</v>
          </cell>
          <cell r="N517">
            <v>0</v>
          </cell>
        </row>
        <row r="518">
          <cell r="G518">
            <v>0</v>
          </cell>
          <cell r="H518">
            <v>0</v>
          </cell>
          <cell r="I518">
            <v>0</v>
          </cell>
          <cell r="J518">
            <v>0</v>
          </cell>
          <cell r="L518">
            <v>0</v>
          </cell>
          <cell r="M518">
            <v>0</v>
          </cell>
          <cell r="N518">
            <v>0</v>
          </cell>
        </row>
        <row r="519">
          <cell r="G519" t="str">
            <v>______</v>
          </cell>
          <cell r="H519" t="str">
            <v>______</v>
          </cell>
          <cell r="I519" t="str">
            <v>______</v>
          </cell>
          <cell r="J519" t="str">
            <v>______</v>
          </cell>
          <cell r="L519" t="str">
            <v>______</v>
          </cell>
          <cell r="M519" t="str">
            <v>______</v>
          </cell>
          <cell r="N519" t="str">
            <v>______</v>
          </cell>
        </row>
        <row r="520">
          <cell r="G520">
            <v>0</v>
          </cell>
          <cell r="H520">
            <v>0</v>
          </cell>
          <cell r="I520">
            <v>0</v>
          </cell>
          <cell r="J520">
            <v>0</v>
          </cell>
          <cell r="L520">
            <v>0</v>
          </cell>
          <cell r="M520">
            <v>0</v>
          </cell>
          <cell r="N520">
            <v>0</v>
          </cell>
        </row>
        <row r="522">
          <cell r="G522">
            <v>1997</v>
          </cell>
          <cell r="H522">
            <v>1998</v>
          </cell>
          <cell r="I522">
            <v>1999</v>
          </cell>
          <cell r="J522">
            <v>2000</v>
          </cell>
          <cell r="L522">
            <v>2000</v>
          </cell>
          <cell r="M522">
            <v>2001</v>
          </cell>
          <cell r="N522">
            <v>2002</v>
          </cell>
        </row>
        <row r="525">
          <cell r="G525">
            <v>0</v>
          </cell>
          <cell r="H525">
            <v>0</v>
          </cell>
          <cell r="I525">
            <v>0</v>
          </cell>
          <cell r="J525">
            <v>0</v>
          </cell>
          <cell r="L525">
            <v>0</v>
          </cell>
          <cell r="M525">
            <v>0</v>
          </cell>
          <cell r="N525">
            <v>0</v>
          </cell>
        </row>
        <row r="526">
          <cell r="G526">
            <v>0</v>
          </cell>
          <cell r="H526">
            <v>0</v>
          </cell>
          <cell r="I526">
            <v>0</v>
          </cell>
          <cell r="J526">
            <v>0</v>
          </cell>
          <cell r="L526">
            <v>0</v>
          </cell>
          <cell r="M526">
            <v>0</v>
          </cell>
          <cell r="N526">
            <v>0</v>
          </cell>
        </row>
        <row r="527">
          <cell r="G527" t="str">
            <v>______</v>
          </cell>
          <cell r="H527" t="str">
            <v>______</v>
          </cell>
          <cell r="I527" t="str">
            <v>______</v>
          </cell>
          <cell r="J527" t="str">
            <v>______</v>
          </cell>
          <cell r="L527" t="str">
            <v>______</v>
          </cell>
          <cell r="M527" t="str">
            <v>______</v>
          </cell>
          <cell r="N527" t="str">
            <v>______</v>
          </cell>
        </row>
        <row r="528">
          <cell r="G528">
            <v>0</v>
          </cell>
          <cell r="H528">
            <v>0</v>
          </cell>
          <cell r="I528">
            <v>0</v>
          </cell>
          <cell r="J528">
            <v>0</v>
          </cell>
          <cell r="L528">
            <v>0</v>
          </cell>
          <cell r="M528">
            <v>0</v>
          </cell>
          <cell r="N528">
            <v>0</v>
          </cell>
        </row>
        <row r="529">
          <cell r="G529" t="str">
            <v>______</v>
          </cell>
          <cell r="H529" t="str">
            <v>______</v>
          </cell>
          <cell r="I529" t="str">
            <v>______</v>
          </cell>
          <cell r="J529" t="str">
            <v>______</v>
          </cell>
          <cell r="L529" t="str">
            <v>______</v>
          </cell>
          <cell r="M529" t="str">
            <v>______</v>
          </cell>
          <cell r="N529" t="str">
            <v>______</v>
          </cell>
        </row>
        <row r="530">
          <cell r="G530">
            <v>0</v>
          </cell>
          <cell r="H530">
            <v>0</v>
          </cell>
          <cell r="I530">
            <v>0</v>
          </cell>
          <cell r="J530">
            <v>0</v>
          </cell>
          <cell r="L530">
            <v>0</v>
          </cell>
          <cell r="M530">
            <v>0</v>
          </cell>
          <cell r="N530">
            <v>0</v>
          </cell>
        </row>
        <row r="532">
          <cell r="G532">
            <v>0</v>
          </cell>
          <cell r="H532">
            <v>0</v>
          </cell>
          <cell r="I532">
            <v>0</v>
          </cell>
          <cell r="J532">
            <v>0</v>
          </cell>
          <cell r="L532">
            <v>0</v>
          </cell>
          <cell r="M532">
            <v>0</v>
          </cell>
          <cell r="N532">
            <v>0</v>
          </cell>
        </row>
        <row r="533">
          <cell r="G533">
            <v>0</v>
          </cell>
          <cell r="H533">
            <v>0</v>
          </cell>
          <cell r="I533">
            <v>0</v>
          </cell>
          <cell r="J533">
            <v>0</v>
          </cell>
          <cell r="L533">
            <v>0</v>
          </cell>
          <cell r="M533">
            <v>0</v>
          </cell>
          <cell r="N533">
            <v>0</v>
          </cell>
        </row>
        <row r="534">
          <cell r="G534">
            <v>0</v>
          </cell>
          <cell r="H534">
            <v>0</v>
          </cell>
          <cell r="I534">
            <v>0</v>
          </cell>
          <cell r="J534">
            <v>0</v>
          </cell>
          <cell r="L534">
            <v>0</v>
          </cell>
          <cell r="M534">
            <v>0</v>
          </cell>
          <cell r="N534">
            <v>0</v>
          </cell>
        </row>
        <row r="535">
          <cell r="G535">
            <v>0</v>
          </cell>
          <cell r="H535">
            <v>0</v>
          </cell>
          <cell r="I535">
            <v>0</v>
          </cell>
          <cell r="J535">
            <v>0</v>
          </cell>
          <cell r="L535">
            <v>0</v>
          </cell>
          <cell r="M535">
            <v>0</v>
          </cell>
          <cell r="N535">
            <v>0</v>
          </cell>
        </row>
        <row r="536">
          <cell r="G536">
            <v>0</v>
          </cell>
          <cell r="H536">
            <v>0</v>
          </cell>
          <cell r="I536">
            <v>0</v>
          </cell>
          <cell r="J536">
            <v>0</v>
          </cell>
          <cell r="L536">
            <v>0</v>
          </cell>
          <cell r="M536">
            <v>0</v>
          </cell>
          <cell r="N536">
            <v>0</v>
          </cell>
        </row>
        <row r="537">
          <cell r="G537">
            <v>0</v>
          </cell>
          <cell r="H537">
            <v>0</v>
          </cell>
          <cell r="I537">
            <v>0</v>
          </cell>
          <cell r="J537">
            <v>0</v>
          </cell>
          <cell r="L537">
            <v>0</v>
          </cell>
          <cell r="M537">
            <v>0</v>
          </cell>
          <cell r="N537">
            <v>0</v>
          </cell>
        </row>
        <row r="538">
          <cell r="G538" t="str">
            <v>______</v>
          </cell>
          <cell r="H538" t="str">
            <v>______</v>
          </cell>
          <cell r="I538" t="str">
            <v>______</v>
          </cell>
          <cell r="J538" t="str">
            <v>______</v>
          </cell>
          <cell r="L538" t="str">
            <v>______</v>
          </cell>
          <cell r="M538" t="str">
            <v>______</v>
          </cell>
          <cell r="N538" t="str">
            <v>______</v>
          </cell>
        </row>
        <row r="539">
          <cell r="G539">
            <v>0</v>
          </cell>
          <cell r="H539">
            <v>0</v>
          </cell>
          <cell r="I539">
            <v>0</v>
          </cell>
          <cell r="J539">
            <v>0</v>
          </cell>
          <cell r="L539">
            <v>0</v>
          </cell>
          <cell r="M539">
            <v>0</v>
          </cell>
          <cell r="N539">
            <v>0</v>
          </cell>
        </row>
        <row r="548">
          <cell r="G548">
            <v>0</v>
          </cell>
          <cell r="H548">
            <v>0</v>
          </cell>
          <cell r="I548">
            <v>0</v>
          </cell>
          <cell r="J548">
            <v>0</v>
          </cell>
          <cell r="L548">
            <v>0</v>
          </cell>
          <cell r="M548">
            <v>0</v>
          </cell>
          <cell r="N548">
            <v>0</v>
          </cell>
        </row>
        <row r="550">
          <cell r="G550">
            <v>0</v>
          </cell>
          <cell r="H550">
            <v>0</v>
          </cell>
          <cell r="I550">
            <v>0</v>
          </cell>
          <cell r="J550">
            <v>0</v>
          </cell>
          <cell r="L550">
            <v>0</v>
          </cell>
          <cell r="M550">
            <v>0</v>
          </cell>
          <cell r="N550">
            <v>0</v>
          </cell>
        </row>
        <row r="551">
          <cell r="G551">
            <v>0</v>
          </cell>
          <cell r="H551">
            <v>0</v>
          </cell>
          <cell r="I551">
            <v>0</v>
          </cell>
          <cell r="J551">
            <v>0</v>
          </cell>
          <cell r="L551">
            <v>0</v>
          </cell>
          <cell r="M551">
            <v>0</v>
          </cell>
          <cell r="N551">
            <v>0</v>
          </cell>
        </row>
        <row r="552">
          <cell r="G552">
            <v>0</v>
          </cell>
          <cell r="H552">
            <v>0</v>
          </cell>
          <cell r="I552">
            <v>0</v>
          </cell>
          <cell r="J552">
            <v>0</v>
          </cell>
          <cell r="L552">
            <v>0</v>
          </cell>
          <cell r="M552">
            <v>0</v>
          </cell>
          <cell r="N552">
            <v>0</v>
          </cell>
        </row>
        <row r="553">
          <cell r="G553">
            <v>0</v>
          </cell>
          <cell r="H553">
            <v>0</v>
          </cell>
          <cell r="I553">
            <v>0</v>
          </cell>
          <cell r="J553">
            <v>0</v>
          </cell>
          <cell r="L553">
            <v>0</v>
          </cell>
          <cell r="M553">
            <v>0</v>
          </cell>
          <cell r="N553">
            <v>0</v>
          </cell>
        </row>
        <row r="554">
          <cell r="G554">
            <v>0</v>
          </cell>
          <cell r="H554">
            <v>0</v>
          </cell>
          <cell r="I554">
            <v>0</v>
          </cell>
          <cell r="J554">
            <v>0</v>
          </cell>
          <cell r="L554">
            <v>0</v>
          </cell>
          <cell r="M554">
            <v>0</v>
          </cell>
          <cell r="N554">
            <v>0</v>
          </cell>
        </row>
        <row r="555">
          <cell r="G555">
            <v>0</v>
          </cell>
          <cell r="H555">
            <v>0</v>
          </cell>
          <cell r="I555">
            <v>0</v>
          </cell>
          <cell r="J555">
            <v>0</v>
          </cell>
          <cell r="L555">
            <v>0</v>
          </cell>
          <cell r="M555">
            <v>0</v>
          </cell>
          <cell r="N555">
            <v>0</v>
          </cell>
        </row>
        <row r="556">
          <cell r="G556">
            <v>0</v>
          </cell>
          <cell r="H556">
            <v>0</v>
          </cell>
          <cell r="I556">
            <v>0</v>
          </cell>
          <cell r="J556">
            <v>0</v>
          </cell>
          <cell r="L556">
            <v>0</v>
          </cell>
          <cell r="M556">
            <v>0</v>
          </cell>
          <cell r="N556">
            <v>0</v>
          </cell>
        </row>
        <row r="557">
          <cell r="G557">
            <v>0</v>
          </cell>
          <cell r="H557">
            <v>0</v>
          </cell>
          <cell r="I557">
            <v>0</v>
          </cell>
          <cell r="J557">
            <v>0</v>
          </cell>
          <cell r="L557">
            <v>0</v>
          </cell>
          <cell r="M557">
            <v>0</v>
          </cell>
          <cell r="N557">
            <v>0</v>
          </cell>
        </row>
        <row r="558">
          <cell r="G558">
            <v>0</v>
          </cell>
          <cell r="H558">
            <v>0</v>
          </cell>
          <cell r="I558">
            <v>0</v>
          </cell>
          <cell r="J558">
            <v>0</v>
          </cell>
          <cell r="L558">
            <v>0</v>
          </cell>
          <cell r="M558">
            <v>0</v>
          </cell>
          <cell r="N558">
            <v>0</v>
          </cell>
        </row>
        <row r="559">
          <cell r="G559">
            <v>0</v>
          </cell>
          <cell r="H559">
            <v>0</v>
          </cell>
          <cell r="I559">
            <v>0</v>
          </cell>
          <cell r="J559">
            <v>0</v>
          </cell>
          <cell r="L559">
            <v>0</v>
          </cell>
          <cell r="M559">
            <v>0</v>
          </cell>
          <cell r="N559">
            <v>0</v>
          </cell>
        </row>
        <row r="560">
          <cell r="G560">
            <v>0</v>
          </cell>
          <cell r="H560">
            <v>0</v>
          </cell>
          <cell r="I560">
            <v>0</v>
          </cell>
          <cell r="J560">
            <v>0</v>
          </cell>
          <cell r="L560">
            <v>0</v>
          </cell>
          <cell r="M560">
            <v>0</v>
          </cell>
          <cell r="N560">
            <v>0</v>
          </cell>
        </row>
        <row r="561">
          <cell r="G561" t="str">
            <v>______</v>
          </cell>
          <cell r="H561" t="str">
            <v>______</v>
          </cell>
          <cell r="I561" t="str">
            <v>______</v>
          </cell>
          <cell r="J561" t="str">
            <v>______</v>
          </cell>
          <cell r="L561" t="str">
            <v>______</v>
          </cell>
          <cell r="M561" t="str">
            <v>______</v>
          </cell>
          <cell r="N561" t="str">
            <v>______</v>
          </cell>
        </row>
        <row r="562">
          <cell r="G562">
            <v>0</v>
          </cell>
          <cell r="H562">
            <v>0</v>
          </cell>
          <cell r="I562">
            <v>0</v>
          </cell>
          <cell r="J562">
            <v>0</v>
          </cell>
          <cell r="L562">
            <v>0</v>
          </cell>
          <cell r="M562">
            <v>0</v>
          </cell>
          <cell r="N562">
            <v>0</v>
          </cell>
        </row>
        <row r="565">
          <cell r="H565">
            <v>0</v>
          </cell>
          <cell r="I565">
            <v>0</v>
          </cell>
          <cell r="J565">
            <v>0</v>
          </cell>
          <cell r="M565">
            <v>0</v>
          </cell>
          <cell r="N565">
            <v>0</v>
          </cell>
        </row>
        <row r="566">
          <cell r="H566">
            <v>0</v>
          </cell>
          <cell r="I566">
            <v>0</v>
          </cell>
          <cell r="J566">
            <v>0</v>
          </cell>
          <cell r="M566">
            <v>0</v>
          </cell>
          <cell r="N566">
            <v>0</v>
          </cell>
        </row>
        <row r="567">
          <cell r="H567">
            <v>0</v>
          </cell>
          <cell r="I567">
            <v>0</v>
          </cell>
          <cell r="J567">
            <v>0</v>
          </cell>
          <cell r="M567">
            <v>0</v>
          </cell>
          <cell r="N567">
            <v>0</v>
          </cell>
        </row>
        <row r="568">
          <cell r="H568">
            <v>0</v>
          </cell>
          <cell r="I568">
            <v>0</v>
          </cell>
          <cell r="J568">
            <v>0</v>
          </cell>
          <cell r="M568">
            <v>0</v>
          </cell>
          <cell r="N568">
            <v>0</v>
          </cell>
        </row>
        <row r="569">
          <cell r="H569">
            <v>0</v>
          </cell>
          <cell r="I569">
            <v>0</v>
          </cell>
          <cell r="J569">
            <v>0</v>
          </cell>
          <cell r="M569">
            <v>0</v>
          </cell>
          <cell r="N569">
            <v>0</v>
          </cell>
        </row>
        <row r="570">
          <cell r="H570">
            <v>0</v>
          </cell>
          <cell r="I570">
            <v>0</v>
          </cell>
          <cell r="J570">
            <v>0</v>
          </cell>
          <cell r="M570">
            <v>0</v>
          </cell>
          <cell r="N570">
            <v>0</v>
          </cell>
        </row>
        <row r="571">
          <cell r="H571">
            <v>0</v>
          </cell>
          <cell r="I571">
            <v>0</v>
          </cell>
          <cell r="J571">
            <v>0</v>
          </cell>
          <cell r="M571">
            <v>0</v>
          </cell>
          <cell r="N571">
            <v>0</v>
          </cell>
        </row>
        <row r="572">
          <cell r="H572">
            <v>0</v>
          </cell>
          <cell r="I572">
            <v>0</v>
          </cell>
          <cell r="J572">
            <v>0</v>
          </cell>
          <cell r="M572">
            <v>0</v>
          </cell>
          <cell r="N572">
            <v>0</v>
          </cell>
        </row>
        <row r="573">
          <cell r="H573">
            <v>0</v>
          </cell>
          <cell r="I573">
            <v>0</v>
          </cell>
          <cell r="J573">
            <v>0</v>
          </cell>
          <cell r="M573">
            <v>0</v>
          </cell>
          <cell r="N573">
            <v>0</v>
          </cell>
        </row>
        <row r="574">
          <cell r="H574">
            <v>0</v>
          </cell>
          <cell r="I574">
            <v>0</v>
          </cell>
          <cell r="J574">
            <v>0</v>
          </cell>
          <cell r="M574">
            <v>0</v>
          </cell>
          <cell r="N574">
            <v>0</v>
          </cell>
        </row>
        <row r="575">
          <cell r="H575">
            <v>0</v>
          </cell>
          <cell r="I575">
            <v>0</v>
          </cell>
          <cell r="J575">
            <v>0</v>
          </cell>
          <cell r="M575">
            <v>0</v>
          </cell>
          <cell r="N575">
            <v>0</v>
          </cell>
        </row>
        <row r="576">
          <cell r="H576">
            <v>0</v>
          </cell>
          <cell r="I576">
            <v>0</v>
          </cell>
          <cell r="J576">
            <v>0</v>
          </cell>
          <cell r="M576">
            <v>0</v>
          </cell>
          <cell r="N576">
            <v>0</v>
          </cell>
        </row>
        <row r="577">
          <cell r="H577">
            <v>0</v>
          </cell>
          <cell r="I577">
            <v>0</v>
          </cell>
          <cell r="J577">
            <v>0</v>
          </cell>
          <cell r="M577">
            <v>0</v>
          </cell>
          <cell r="N577">
            <v>0</v>
          </cell>
        </row>
        <row r="578">
          <cell r="H578">
            <v>0</v>
          </cell>
          <cell r="I578">
            <v>0</v>
          </cell>
          <cell r="J578">
            <v>0</v>
          </cell>
          <cell r="M578">
            <v>0</v>
          </cell>
          <cell r="N578">
            <v>0</v>
          </cell>
        </row>
        <row r="579">
          <cell r="H579" t="str">
            <v>______</v>
          </cell>
          <cell r="I579" t="str">
            <v>______</v>
          </cell>
          <cell r="J579" t="str">
            <v>______</v>
          </cell>
          <cell r="M579" t="str">
            <v>______</v>
          </cell>
          <cell r="N579" t="str">
            <v>______</v>
          </cell>
        </row>
        <row r="580">
          <cell r="H580">
            <v>0</v>
          </cell>
          <cell r="I580">
            <v>0</v>
          </cell>
          <cell r="J580">
            <v>0</v>
          </cell>
          <cell r="M580">
            <v>0</v>
          </cell>
          <cell r="N580">
            <v>0</v>
          </cell>
        </row>
        <row r="581">
          <cell r="H581" t="str">
            <v>______</v>
          </cell>
          <cell r="I581" t="str">
            <v>______</v>
          </cell>
          <cell r="J581" t="str">
            <v>______</v>
          </cell>
          <cell r="M581" t="str">
            <v>______</v>
          </cell>
          <cell r="N581" t="str">
            <v>______</v>
          </cell>
        </row>
        <row r="582">
          <cell r="H582">
            <v>0</v>
          </cell>
          <cell r="I582">
            <v>0</v>
          </cell>
          <cell r="J582">
            <v>0</v>
          </cell>
          <cell r="M582">
            <v>0</v>
          </cell>
          <cell r="N582">
            <v>0</v>
          </cell>
        </row>
        <row r="584">
          <cell r="H584">
            <v>0</v>
          </cell>
          <cell r="I584">
            <v>0</v>
          </cell>
          <cell r="J584">
            <v>0</v>
          </cell>
          <cell r="M584">
            <v>0</v>
          </cell>
          <cell r="N584">
            <v>0</v>
          </cell>
        </row>
        <row r="585">
          <cell r="H585">
            <v>0</v>
          </cell>
          <cell r="I585">
            <v>0</v>
          </cell>
          <cell r="J585">
            <v>0</v>
          </cell>
          <cell r="M585">
            <v>0</v>
          </cell>
          <cell r="N585">
            <v>0</v>
          </cell>
        </row>
        <row r="586">
          <cell r="H586" t="str">
            <v>______</v>
          </cell>
          <cell r="I586" t="str">
            <v>______</v>
          </cell>
          <cell r="J586" t="str">
            <v>______</v>
          </cell>
          <cell r="M586" t="str">
            <v>______</v>
          </cell>
          <cell r="N586" t="str">
            <v>______</v>
          </cell>
        </row>
        <row r="587">
          <cell r="H587">
            <v>0</v>
          </cell>
          <cell r="I587">
            <v>0</v>
          </cell>
          <cell r="J587">
            <v>0</v>
          </cell>
          <cell r="M587">
            <v>0</v>
          </cell>
          <cell r="N587">
            <v>0</v>
          </cell>
        </row>
        <row r="590">
          <cell r="H590">
            <v>0</v>
          </cell>
          <cell r="I590">
            <v>0</v>
          </cell>
          <cell r="J590">
            <v>0</v>
          </cell>
          <cell r="M590">
            <v>0</v>
          </cell>
          <cell r="N590">
            <v>0</v>
          </cell>
        </row>
        <row r="591">
          <cell r="H591">
            <v>0</v>
          </cell>
          <cell r="I591">
            <v>0</v>
          </cell>
          <cell r="J591">
            <v>0</v>
          </cell>
          <cell r="M591">
            <v>0</v>
          </cell>
          <cell r="N591">
            <v>0</v>
          </cell>
        </row>
        <row r="593">
          <cell r="H593">
            <v>0</v>
          </cell>
          <cell r="I593">
            <v>0</v>
          </cell>
          <cell r="J593">
            <v>0</v>
          </cell>
          <cell r="M593">
            <v>0</v>
          </cell>
          <cell r="N593">
            <v>0</v>
          </cell>
        </row>
        <row r="594">
          <cell r="H594">
            <v>0</v>
          </cell>
          <cell r="I594">
            <v>0</v>
          </cell>
          <cell r="J594">
            <v>0</v>
          </cell>
          <cell r="M594">
            <v>0</v>
          </cell>
          <cell r="N594">
            <v>0</v>
          </cell>
        </row>
        <row r="595">
          <cell r="H595">
            <v>0</v>
          </cell>
          <cell r="I595">
            <v>0</v>
          </cell>
          <cell r="J595">
            <v>0</v>
          </cell>
          <cell r="M595">
            <v>0</v>
          </cell>
          <cell r="N595">
            <v>0</v>
          </cell>
        </row>
        <row r="596">
          <cell r="H596">
            <v>0</v>
          </cell>
          <cell r="I596">
            <v>0</v>
          </cell>
          <cell r="J596">
            <v>0</v>
          </cell>
          <cell r="M596">
            <v>0</v>
          </cell>
          <cell r="N596">
            <v>0</v>
          </cell>
        </row>
        <row r="597">
          <cell r="H597">
            <v>0</v>
          </cell>
          <cell r="I597">
            <v>0</v>
          </cell>
          <cell r="J597">
            <v>0</v>
          </cell>
          <cell r="M597">
            <v>0</v>
          </cell>
          <cell r="N597">
            <v>0</v>
          </cell>
        </row>
        <row r="598">
          <cell r="H598">
            <v>0</v>
          </cell>
          <cell r="I598">
            <v>0</v>
          </cell>
          <cell r="J598">
            <v>0</v>
          </cell>
          <cell r="M598">
            <v>0</v>
          </cell>
          <cell r="N598">
            <v>0</v>
          </cell>
        </row>
        <row r="599">
          <cell r="H599">
            <v>0</v>
          </cell>
          <cell r="I599">
            <v>0</v>
          </cell>
          <cell r="J599">
            <v>0</v>
          </cell>
          <cell r="M599">
            <v>0</v>
          </cell>
          <cell r="N599">
            <v>0</v>
          </cell>
        </row>
        <row r="600">
          <cell r="H600">
            <v>0</v>
          </cell>
          <cell r="I600">
            <v>0</v>
          </cell>
          <cell r="J600">
            <v>0</v>
          </cell>
          <cell r="M600">
            <v>0</v>
          </cell>
          <cell r="N600">
            <v>0</v>
          </cell>
        </row>
        <row r="601">
          <cell r="H601">
            <v>0</v>
          </cell>
          <cell r="I601">
            <v>0</v>
          </cell>
          <cell r="J601">
            <v>0</v>
          </cell>
          <cell r="M601">
            <v>0</v>
          </cell>
          <cell r="N601">
            <v>0</v>
          </cell>
        </row>
        <row r="602">
          <cell r="H602">
            <v>0</v>
          </cell>
          <cell r="I602">
            <v>0</v>
          </cell>
          <cell r="J602">
            <v>0</v>
          </cell>
          <cell r="M602">
            <v>0</v>
          </cell>
          <cell r="N602">
            <v>0</v>
          </cell>
        </row>
        <row r="603">
          <cell r="H603">
            <v>0</v>
          </cell>
          <cell r="I603">
            <v>0</v>
          </cell>
          <cell r="J603">
            <v>0</v>
          </cell>
          <cell r="M603">
            <v>0</v>
          </cell>
          <cell r="N603">
            <v>0</v>
          </cell>
        </row>
        <row r="604">
          <cell r="H604">
            <v>0</v>
          </cell>
          <cell r="I604">
            <v>0</v>
          </cell>
          <cell r="J604">
            <v>0</v>
          </cell>
          <cell r="M604">
            <v>0</v>
          </cell>
          <cell r="N604">
            <v>0</v>
          </cell>
        </row>
        <row r="605">
          <cell r="H605">
            <v>0</v>
          </cell>
          <cell r="I605">
            <v>0</v>
          </cell>
          <cell r="J605">
            <v>0</v>
          </cell>
          <cell r="M605">
            <v>0</v>
          </cell>
          <cell r="N605">
            <v>0</v>
          </cell>
        </row>
        <row r="606">
          <cell r="H606">
            <v>0</v>
          </cell>
          <cell r="I606">
            <v>0</v>
          </cell>
          <cell r="J606">
            <v>0</v>
          </cell>
          <cell r="M606">
            <v>0</v>
          </cell>
          <cell r="N606">
            <v>0</v>
          </cell>
        </row>
        <row r="608">
          <cell r="H608">
            <v>0</v>
          </cell>
          <cell r="I608">
            <v>0</v>
          </cell>
          <cell r="J608">
            <v>0</v>
          </cell>
          <cell r="M608">
            <v>0</v>
          </cell>
          <cell r="N608">
            <v>0</v>
          </cell>
        </row>
        <row r="614">
          <cell r="H614">
            <v>0</v>
          </cell>
          <cell r="I614">
            <v>0</v>
          </cell>
          <cell r="J614">
            <v>0</v>
          </cell>
          <cell r="M614">
            <v>0</v>
          </cell>
          <cell r="N614">
            <v>0</v>
          </cell>
        </row>
        <row r="632">
          <cell r="H632" t="str">
            <v>______</v>
          </cell>
          <cell r="I632" t="str">
            <v>______</v>
          </cell>
          <cell r="J632" t="str">
            <v>______</v>
          </cell>
          <cell r="M632" t="str">
            <v>______</v>
          </cell>
          <cell r="N632" t="str">
            <v>______</v>
          </cell>
        </row>
        <row r="633">
          <cell r="H633">
            <v>0</v>
          </cell>
          <cell r="I633">
            <v>0</v>
          </cell>
          <cell r="J633">
            <v>0</v>
          </cell>
          <cell r="M633">
            <v>0</v>
          </cell>
          <cell r="N633">
            <v>0</v>
          </cell>
        </row>
        <row r="635">
          <cell r="H635">
            <v>0</v>
          </cell>
          <cell r="I635">
            <v>0</v>
          </cell>
          <cell r="J635">
            <v>0</v>
          </cell>
          <cell r="M635">
            <v>0</v>
          </cell>
          <cell r="N635">
            <v>0</v>
          </cell>
        </row>
        <row r="636">
          <cell r="H636">
            <v>0</v>
          </cell>
          <cell r="I636">
            <v>0</v>
          </cell>
          <cell r="J636">
            <v>0</v>
          </cell>
          <cell r="M636">
            <v>0</v>
          </cell>
          <cell r="N636">
            <v>0</v>
          </cell>
        </row>
        <row r="637">
          <cell r="H637" t="str">
            <v>______</v>
          </cell>
          <cell r="I637" t="str">
            <v>______</v>
          </cell>
          <cell r="J637" t="str">
            <v>______</v>
          </cell>
          <cell r="M637" t="str">
            <v>______</v>
          </cell>
          <cell r="N637" t="str">
            <v>______</v>
          </cell>
        </row>
        <row r="665">
          <cell r="H665">
            <v>0</v>
          </cell>
          <cell r="I665">
            <v>0</v>
          </cell>
          <cell r="J665">
            <v>0</v>
          </cell>
          <cell r="M665">
            <v>0</v>
          </cell>
          <cell r="N665">
            <v>0</v>
          </cell>
        </row>
        <row r="667">
          <cell r="H667">
            <v>0</v>
          </cell>
          <cell r="I667">
            <v>0</v>
          </cell>
          <cell r="J667">
            <v>0</v>
          </cell>
          <cell r="M667">
            <v>0</v>
          </cell>
          <cell r="N667">
            <v>0</v>
          </cell>
        </row>
        <row r="676">
          <cell r="G676">
            <v>0</v>
          </cell>
          <cell r="H676">
            <v>0</v>
          </cell>
          <cell r="I676">
            <v>0</v>
          </cell>
          <cell r="J676">
            <v>0</v>
          </cell>
          <cell r="L676">
            <v>0</v>
          </cell>
          <cell r="M676">
            <v>0</v>
          </cell>
          <cell r="N676">
            <v>0</v>
          </cell>
        </row>
        <row r="677">
          <cell r="G677">
            <v>0</v>
          </cell>
          <cell r="H677">
            <v>0</v>
          </cell>
          <cell r="I677">
            <v>0</v>
          </cell>
          <cell r="J677">
            <v>0</v>
          </cell>
          <cell r="L677">
            <v>0</v>
          </cell>
          <cell r="M677">
            <v>0</v>
          </cell>
          <cell r="N677">
            <v>0</v>
          </cell>
        </row>
        <row r="678">
          <cell r="G678">
            <v>0</v>
          </cell>
          <cell r="H678">
            <v>0</v>
          </cell>
          <cell r="I678">
            <v>0</v>
          </cell>
          <cell r="J678">
            <v>0</v>
          </cell>
          <cell r="L678">
            <v>0</v>
          </cell>
          <cell r="M678">
            <v>0</v>
          </cell>
          <cell r="N678">
            <v>0</v>
          </cell>
        </row>
        <row r="679">
          <cell r="G679">
            <v>0</v>
          </cell>
          <cell r="H679">
            <v>0</v>
          </cell>
          <cell r="I679">
            <v>0</v>
          </cell>
          <cell r="J679">
            <v>0</v>
          </cell>
          <cell r="L679">
            <v>0</v>
          </cell>
          <cell r="M679">
            <v>0</v>
          </cell>
          <cell r="N679">
            <v>0</v>
          </cell>
        </row>
        <row r="680">
          <cell r="G680">
            <v>0</v>
          </cell>
          <cell r="H680">
            <v>0</v>
          </cell>
          <cell r="I680">
            <v>0</v>
          </cell>
          <cell r="J680">
            <v>0</v>
          </cell>
          <cell r="L680">
            <v>0</v>
          </cell>
          <cell r="M680">
            <v>0</v>
          </cell>
          <cell r="N680">
            <v>0</v>
          </cell>
        </row>
        <row r="681">
          <cell r="G681">
            <v>0</v>
          </cell>
          <cell r="H681">
            <v>0</v>
          </cell>
          <cell r="I681">
            <v>0</v>
          </cell>
          <cell r="J681">
            <v>0</v>
          </cell>
          <cell r="L681">
            <v>0</v>
          </cell>
          <cell r="M681">
            <v>0</v>
          </cell>
          <cell r="N681">
            <v>0</v>
          </cell>
        </row>
        <row r="682">
          <cell r="G682">
            <v>0</v>
          </cell>
          <cell r="H682">
            <v>0</v>
          </cell>
          <cell r="I682">
            <v>0</v>
          </cell>
          <cell r="J682">
            <v>0</v>
          </cell>
          <cell r="L682">
            <v>0</v>
          </cell>
          <cell r="M682">
            <v>0</v>
          </cell>
          <cell r="N682">
            <v>0</v>
          </cell>
        </row>
        <row r="683">
          <cell r="G683" t="str">
            <v>______</v>
          </cell>
          <cell r="H683" t="str">
            <v>______</v>
          </cell>
          <cell r="I683" t="str">
            <v>______</v>
          </cell>
          <cell r="J683" t="str">
            <v>______</v>
          </cell>
          <cell r="L683" t="str">
            <v>______</v>
          </cell>
          <cell r="M683" t="str">
            <v>______</v>
          </cell>
          <cell r="N683" t="str">
            <v>______</v>
          </cell>
        </row>
        <row r="684">
          <cell r="G684">
            <v>0</v>
          </cell>
          <cell r="H684">
            <v>0</v>
          </cell>
          <cell r="I684">
            <v>0</v>
          </cell>
          <cell r="J684">
            <v>0</v>
          </cell>
          <cell r="L684">
            <v>0</v>
          </cell>
          <cell r="M684">
            <v>0</v>
          </cell>
          <cell r="N684">
            <v>0</v>
          </cell>
        </row>
        <row r="686">
          <cell r="G686">
            <v>0</v>
          </cell>
          <cell r="H686">
            <v>0</v>
          </cell>
          <cell r="I686">
            <v>0</v>
          </cell>
          <cell r="J686">
            <v>0</v>
          </cell>
          <cell r="L686">
            <v>0</v>
          </cell>
          <cell r="M686">
            <v>0</v>
          </cell>
          <cell r="N686">
            <v>0</v>
          </cell>
        </row>
        <row r="688">
          <cell r="G688">
            <v>0</v>
          </cell>
          <cell r="H688">
            <v>0</v>
          </cell>
          <cell r="I688">
            <v>0</v>
          </cell>
          <cell r="J688">
            <v>0</v>
          </cell>
          <cell r="L688">
            <v>0</v>
          </cell>
          <cell r="M688">
            <v>0</v>
          </cell>
          <cell r="N688">
            <v>0</v>
          </cell>
        </row>
        <row r="689">
          <cell r="G689">
            <v>0</v>
          </cell>
          <cell r="H689">
            <v>0</v>
          </cell>
          <cell r="I689">
            <v>0</v>
          </cell>
          <cell r="J689">
            <v>0</v>
          </cell>
          <cell r="L689">
            <v>0</v>
          </cell>
          <cell r="M689">
            <v>0</v>
          </cell>
          <cell r="N689">
            <v>0</v>
          </cell>
        </row>
        <row r="690">
          <cell r="G690">
            <v>0</v>
          </cell>
          <cell r="H690">
            <v>0</v>
          </cell>
          <cell r="I690">
            <v>0</v>
          </cell>
          <cell r="J690">
            <v>0</v>
          </cell>
          <cell r="L690">
            <v>0</v>
          </cell>
          <cell r="M690">
            <v>0</v>
          </cell>
          <cell r="N690">
            <v>0</v>
          </cell>
        </row>
        <row r="691">
          <cell r="G691">
            <v>0</v>
          </cell>
          <cell r="H691">
            <v>0</v>
          </cell>
          <cell r="I691">
            <v>0</v>
          </cell>
          <cell r="J691">
            <v>0</v>
          </cell>
          <cell r="L691">
            <v>0</v>
          </cell>
          <cell r="M691">
            <v>0</v>
          </cell>
          <cell r="N691">
            <v>0</v>
          </cell>
        </row>
        <row r="692">
          <cell r="G692">
            <v>0</v>
          </cell>
          <cell r="H692">
            <v>0</v>
          </cell>
          <cell r="I692">
            <v>0</v>
          </cell>
          <cell r="J692">
            <v>0</v>
          </cell>
          <cell r="L692">
            <v>0</v>
          </cell>
          <cell r="M692">
            <v>0</v>
          </cell>
          <cell r="N692">
            <v>0</v>
          </cell>
        </row>
        <row r="693">
          <cell r="G693">
            <v>0</v>
          </cell>
          <cell r="H693">
            <v>0</v>
          </cell>
          <cell r="I693">
            <v>0</v>
          </cell>
          <cell r="J693">
            <v>0</v>
          </cell>
          <cell r="L693">
            <v>0</v>
          </cell>
          <cell r="M693">
            <v>0</v>
          </cell>
          <cell r="N693">
            <v>0</v>
          </cell>
        </row>
        <row r="694">
          <cell r="G694">
            <v>0</v>
          </cell>
          <cell r="H694">
            <v>0</v>
          </cell>
          <cell r="I694">
            <v>0</v>
          </cell>
          <cell r="J694">
            <v>0</v>
          </cell>
          <cell r="L694">
            <v>0</v>
          </cell>
          <cell r="M694">
            <v>0</v>
          </cell>
          <cell r="N694">
            <v>0</v>
          </cell>
        </row>
        <row r="696">
          <cell r="G696">
            <v>0</v>
          </cell>
          <cell r="H696">
            <v>0</v>
          </cell>
          <cell r="I696">
            <v>0</v>
          </cell>
          <cell r="J696">
            <v>0</v>
          </cell>
          <cell r="L696">
            <v>0</v>
          </cell>
          <cell r="M696">
            <v>0</v>
          </cell>
          <cell r="N696">
            <v>0</v>
          </cell>
        </row>
        <row r="699">
          <cell r="G699">
            <v>0</v>
          </cell>
          <cell r="H699">
            <v>0</v>
          </cell>
          <cell r="I699">
            <v>0</v>
          </cell>
          <cell r="J699">
            <v>0</v>
          </cell>
          <cell r="L699">
            <v>0</v>
          </cell>
          <cell r="M699">
            <v>0</v>
          </cell>
          <cell r="N699">
            <v>0</v>
          </cell>
        </row>
        <row r="700">
          <cell r="G700">
            <v>0</v>
          </cell>
          <cell r="H700">
            <v>0</v>
          </cell>
          <cell r="I700">
            <v>0</v>
          </cell>
          <cell r="J700">
            <v>0</v>
          </cell>
          <cell r="L700">
            <v>0</v>
          </cell>
          <cell r="M700">
            <v>0</v>
          </cell>
          <cell r="N700">
            <v>0</v>
          </cell>
        </row>
        <row r="701">
          <cell r="G701">
            <v>0</v>
          </cell>
          <cell r="H701">
            <v>0</v>
          </cell>
          <cell r="I701">
            <v>0</v>
          </cell>
          <cell r="J701">
            <v>0</v>
          </cell>
          <cell r="L701">
            <v>0</v>
          </cell>
          <cell r="M701">
            <v>0</v>
          </cell>
          <cell r="N701">
            <v>0</v>
          </cell>
        </row>
        <row r="702">
          <cell r="G702">
            <v>0</v>
          </cell>
          <cell r="H702">
            <v>0</v>
          </cell>
          <cell r="I702">
            <v>0</v>
          </cell>
          <cell r="J702">
            <v>0</v>
          </cell>
          <cell r="L702">
            <v>0</v>
          </cell>
          <cell r="M702">
            <v>0</v>
          </cell>
          <cell r="N702">
            <v>0</v>
          </cell>
        </row>
        <row r="703">
          <cell r="G703">
            <v>0</v>
          </cell>
          <cell r="H703">
            <v>0</v>
          </cell>
          <cell r="I703">
            <v>0</v>
          </cell>
          <cell r="J703">
            <v>0</v>
          </cell>
          <cell r="L703">
            <v>0</v>
          </cell>
          <cell r="M703">
            <v>0</v>
          </cell>
          <cell r="N703">
            <v>0</v>
          </cell>
        </row>
        <row r="704">
          <cell r="G704">
            <v>0</v>
          </cell>
          <cell r="H704">
            <v>0</v>
          </cell>
          <cell r="I704">
            <v>0</v>
          </cell>
          <cell r="J704">
            <v>0</v>
          </cell>
          <cell r="L704">
            <v>0</v>
          </cell>
          <cell r="M704">
            <v>0</v>
          </cell>
          <cell r="N704">
            <v>0</v>
          </cell>
        </row>
        <row r="705">
          <cell r="G705">
            <v>0</v>
          </cell>
          <cell r="H705">
            <v>0</v>
          </cell>
          <cell r="I705">
            <v>0</v>
          </cell>
          <cell r="J705">
            <v>0</v>
          </cell>
          <cell r="L705">
            <v>0</v>
          </cell>
          <cell r="M705">
            <v>0</v>
          </cell>
          <cell r="N705">
            <v>0</v>
          </cell>
        </row>
        <row r="706">
          <cell r="G706">
            <v>0</v>
          </cell>
          <cell r="H706">
            <v>0</v>
          </cell>
          <cell r="I706">
            <v>0</v>
          </cell>
          <cell r="J706">
            <v>0</v>
          </cell>
          <cell r="L706">
            <v>0</v>
          </cell>
          <cell r="M706">
            <v>0</v>
          </cell>
          <cell r="N706">
            <v>0</v>
          </cell>
        </row>
        <row r="707">
          <cell r="G707" t="str">
            <v>______</v>
          </cell>
          <cell r="H707" t="str">
            <v>______</v>
          </cell>
          <cell r="I707" t="str">
            <v>______</v>
          </cell>
          <cell r="J707" t="str">
            <v>______</v>
          </cell>
          <cell r="L707" t="str">
            <v>______</v>
          </cell>
          <cell r="M707" t="str">
            <v>______</v>
          </cell>
          <cell r="N707" t="str">
            <v>______</v>
          </cell>
        </row>
        <row r="708">
          <cell r="G708">
            <v>0</v>
          </cell>
          <cell r="H708">
            <v>0</v>
          </cell>
          <cell r="I708">
            <v>0</v>
          </cell>
          <cell r="J708">
            <v>0</v>
          </cell>
          <cell r="L708">
            <v>0</v>
          </cell>
          <cell r="M708">
            <v>0</v>
          </cell>
          <cell r="N708">
            <v>0</v>
          </cell>
        </row>
        <row r="710">
          <cell r="G710">
            <v>0</v>
          </cell>
          <cell r="H710">
            <v>0</v>
          </cell>
          <cell r="I710">
            <v>0</v>
          </cell>
          <cell r="J710">
            <v>0</v>
          </cell>
          <cell r="L710">
            <v>0</v>
          </cell>
          <cell r="M710">
            <v>0</v>
          </cell>
          <cell r="N710">
            <v>0</v>
          </cell>
        </row>
        <row r="711">
          <cell r="G711">
            <v>0</v>
          </cell>
          <cell r="H711">
            <v>0</v>
          </cell>
          <cell r="I711">
            <v>0</v>
          </cell>
          <cell r="J711">
            <v>0</v>
          </cell>
          <cell r="L711">
            <v>0</v>
          </cell>
          <cell r="M711">
            <v>0</v>
          </cell>
          <cell r="N711">
            <v>0</v>
          </cell>
        </row>
        <row r="712">
          <cell r="G712">
            <v>0</v>
          </cell>
          <cell r="H712">
            <v>0</v>
          </cell>
          <cell r="I712">
            <v>0</v>
          </cell>
          <cell r="J712">
            <v>0</v>
          </cell>
          <cell r="L712">
            <v>0</v>
          </cell>
          <cell r="M712">
            <v>0</v>
          </cell>
          <cell r="N712">
            <v>0</v>
          </cell>
        </row>
        <row r="713">
          <cell r="G713">
            <v>0</v>
          </cell>
          <cell r="H713">
            <v>0</v>
          </cell>
          <cell r="I713">
            <v>0</v>
          </cell>
          <cell r="J713">
            <v>0</v>
          </cell>
          <cell r="L713">
            <v>0</v>
          </cell>
          <cell r="M713">
            <v>0</v>
          </cell>
          <cell r="N713">
            <v>0</v>
          </cell>
        </row>
        <row r="714">
          <cell r="G714">
            <v>0</v>
          </cell>
          <cell r="H714">
            <v>0</v>
          </cell>
          <cell r="I714">
            <v>0</v>
          </cell>
          <cell r="J714">
            <v>0</v>
          </cell>
          <cell r="L714">
            <v>0</v>
          </cell>
          <cell r="M714">
            <v>0</v>
          </cell>
          <cell r="N714">
            <v>0</v>
          </cell>
        </row>
        <row r="717">
          <cell r="G717">
            <v>0</v>
          </cell>
          <cell r="H717">
            <v>0</v>
          </cell>
          <cell r="I717">
            <v>0</v>
          </cell>
          <cell r="J717">
            <v>0</v>
          </cell>
          <cell r="L717">
            <v>0</v>
          </cell>
          <cell r="M717">
            <v>0</v>
          </cell>
          <cell r="N717">
            <v>0</v>
          </cell>
        </row>
        <row r="718">
          <cell r="G718">
            <v>0</v>
          </cell>
          <cell r="H718">
            <v>0</v>
          </cell>
          <cell r="I718">
            <v>0</v>
          </cell>
          <cell r="J718">
            <v>0</v>
          </cell>
          <cell r="L718">
            <v>0</v>
          </cell>
          <cell r="M718">
            <v>0</v>
          </cell>
          <cell r="N718">
            <v>0</v>
          </cell>
        </row>
        <row r="719">
          <cell r="G719">
            <v>0</v>
          </cell>
          <cell r="H719">
            <v>0</v>
          </cell>
          <cell r="I719">
            <v>0</v>
          </cell>
          <cell r="J719">
            <v>0</v>
          </cell>
          <cell r="L719">
            <v>0</v>
          </cell>
          <cell r="M719">
            <v>0</v>
          </cell>
          <cell r="N719">
            <v>0</v>
          </cell>
        </row>
        <row r="720">
          <cell r="G720">
            <v>0</v>
          </cell>
          <cell r="H720">
            <v>0</v>
          </cell>
          <cell r="I720">
            <v>0</v>
          </cell>
          <cell r="J720">
            <v>0</v>
          </cell>
          <cell r="L720">
            <v>0</v>
          </cell>
          <cell r="M720">
            <v>0</v>
          </cell>
          <cell r="N720">
            <v>0</v>
          </cell>
        </row>
        <row r="721">
          <cell r="G721">
            <v>0</v>
          </cell>
          <cell r="H721">
            <v>0</v>
          </cell>
          <cell r="I721">
            <v>0</v>
          </cell>
          <cell r="J721">
            <v>0</v>
          </cell>
          <cell r="L721">
            <v>0</v>
          </cell>
          <cell r="M721">
            <v>0</v>
          </cell>
          <cell r="N721">
            <v>0</v>
          </cell>
        </row>
        <row r="722">
          <cell r="G722">
            <v>0</v>
          </cell>
          <cell r="H722">
            <v>0</v>
          </cell>
          <cell r="I722">
            <v>0</v>
          </cell>
          <cell r="J722">
            <v>0</v>
          </cell>
          <cell r="L722">
            <v>0</v>
          </cell>
          <cell r="M722">
            <v>0</v>
          </cell>
          <cell r="N722">
            <v>0</v>
          </cell>
        </row>
        <row r="723">
          <cell r="G723">
            <v>0</v>
          </cell>
          <cell r="H723">
            <v>0</v>
          </cell>
          <cell r="I723">
            <v>0</v>
          </cell>
          <cell r="J723">
            <v>0</v>
          </cell>
          <cell r="L723">
            <v>0</v>
          </cell>
          <cell r="M723">
            <v>0</v>
          </cell>
          <cell r="N723">
            <v>0</v>
          </cell>
        </row>
        <row r="724">
          <cell r="G724">
            <v>0</v>
          </cell>
          <cell r="H724">
            <v>0</v>
          </cell>
          <cell r="I724">
            <v>0</v>
          </cell>
          <cell r="J724">
            <v>0</v>
          </cell>
          <cell r="L724">
            <v>0</v>
          </cell>
          <cell r="M724">
            <v>0</v>
          </cell>
          <cell r="N724">
            <v>0</v>
          </cell>
        </row>
        <row r="725">
          <cell r="G725">
            <v>0</v>
          </cell>
          <cell r="H725">
            <v>0</v>
          </cell>
          <cell r="I725">
            <v>0</v>
          </cell>
          <cell r="J725">
            <v>0</v>
          </cell>
          <cell r="L725">
            <v>0</v>
          </cell>
          <cell r="M725">
            <v>0</v>
          </cell>
          <cell r="N725">
            <v>0</v>
          </cell>
        </row>
        <row r="726">
          <cell r="G726">
            <v>0</v>
          </cell>
          <cell r="H726">
            <v>0</v>
          </cell>
          <cell r="I726">
            <v>0</v>
          </cell>
          <cell r="J726">
            <v>0</v>
          </cell>
          <cell r="L726">
            <v>0</v>
          </cell>
          <cell r="M726">
            <v>0</v>
          </cell>
          <cell r="N726">
            <v>0</v>
          </cell>
        </row>
        <row r="727">
          <cell r="G727">
            <v>0</v>
          </cell>
          <cell r="H727">
            <v>0</v>
          </cell>
          <cell r="I727">
            <v>0</v>
          </cell>
          <cell r="J727">
            <v>0</v>
          </cell>
          <cell r="L727">
            <v>0</v>
          </cell>
          <cell r="M727">
            <v>0</v>
          </cell>
          <cell r="N727">
            <v>0</v>
          </cell>
        </row>
        <row r="728">
          <cell r="G728">
            <v>0</v>
          </cell>
          <cell r="H728">
            <v>0</v>
          </cell>
          <cell r="I728">
            <v>0</v>
          </cell>
          <cell r="J728">
            <v>0</v>
          </cell>
          <cell r="L728">
            <v>0</v>
          </cell>
          <cell r="M728">
            <v>0</v>
          </cell>
          <cell r="N728">
            <v>0</v>
          </cell>
        </row>
        <row r="729">
          <cell r="G729">
            <v>0</v>
          </cell>
          <cell r="H729">
            <v>0</v>
          </cell>
          <cell r="I729">
            <v>0</v>
          </cell>
          <cell r="J729">
            <v>0</v>
          </cell>
          <cell r="L729">
            <v>0</v>
          </cell>
          <cell r="M729">
            <v>0</v>
          </cell>
          <cell r="N729">
            <v>0</v>
          </cell>
        </row>
        <row r="730">
          <cell r="G730">
            <v>0</v>
          </cell>
          <cell r="H730">
            <v>0</v>
          </cell>
          <cell r="I730">
            <v>0</v>
          </cell>
          <cell r="J730">
            <v>0</v>
          </cell>
          <cell r="L730">
            <v>0</v>
          </cell>
          <cell r="M730">
            <v>0</v>
          </cell>
          <cell r="N730">
            <v>0</v>
          </cell>
        </row>
        <row r="731">
          <cell r="G731">
            <v>0</v>
          </cell>
          <cell r="H731">
            <v>0</v>
          </cell>
          <cell r="I731">
            <v>0</v>
          </cell>
          <cell r="J731">
            <v>0</v>
          </cell>
          <cell r="L731">
            <v>0</v>
          </cell>
          <cell r="M731">
            <v>0</v>
          </cell>
          <cell r="N731">
            <v>0</v>
          </cell>
        </row>
        <row r="732">
          <cell r="G732">
            <v>0</v>
          </cell>
          <cell r="H732">
            <v>0</v>
          </cell>
          <cell r="I732">
            <v>0</v>
          </cell>
          <cell r="J732">
            <v>0</v>
          </cell>
          <cell r="L732">
            <v>0</v>
          </cell>
          <cell r="M732">
            <v>0</v>
          </cell>
          <cell r="N732">
            <v>0</v>
          </cell>
        </row>
        <row r="733">
          <cell r="G733">
            <v>0</v>
          </cell>
          <cell r="H733">
            <v>0</v>
          </cell>
          <cell r="I733">
            <v>0</v>
          </cell>
          <cell r="J733">
            <v>0</v>
          </cell>
          <cell r="L733">
            <v>0</v>
          </cell>
          <cell r="M733">
            <v>0</v>
          </cell>
          <cell r="N733">
            <v>0</v>
          </cell>
        </row>
        <row r="734">
          <cell r="G734">
            <v>0</v>
          </cell>
          <cell r="H734">
            <v>0</v>
          </cell>
          <cell r="I734">
            <v>0</v>
          </cell>
          <cell r="J734">
            <v>0</v>
          </cell>
          <cell r="L734">
            <v>0</v>
          </cell>
          <cell r="M734">
            <v>0</v>
          </cell>
          <cell r="N734">
            <v>0</v>
          </cell>
        </row>
        <row r="735">
          <cell r="G735" t="str">
            <v>______</v>
          </cell>
          <cell r="H735" t="str">
            <v>______</v>
          </cell>
          <cell r="I735" t="str">
            <v>______</v>
          </cell>
          <cell r="J735" t="str">
            <v>______</v>
          </cell>
          <cell r="L735" t="str">
            <v>______</v>
          </cell>
          <cell r="M735" t="str">
            <v>______</v>
          </cell>
          <cell r="N735" t="str">
            <v>______</v>
          </cell>
        </row>
        <row r="736">
          <cell r="G736">
            <v>0</v>
          </cell>
          <cell r="H736">
            <v>0</v>
          </cell>
          <cell r="I736">
            <v>0</v>
          </cell>
          <cell r="J736">
            <v>0</v>
          </cell>
          <cell r="L736">
            <v>0</v>
          </cell>
          <cell r="M736">
            <v>0</v>
          </cell>
          <cell r="N736">
            <v>0</v>
          </cell>
        </row>
        <row r="738">
          <cell r="G738">
            <v>0</v>
          </cell>
          <cell r="H738">
            <v>0</v>
          </cell>
          <cell r="I738">
            <v>0</v>
          </cell>
          <cell r="J738">
            <v>0</v>
          </cell>
          <cell r="L738">
            <v>0</v>
          </cell>
          <cell r="M738">
            <v>0</v>
          </cell>
          <cell r="N738">
            <v>0</v>
          </cell>
        </row>
        <row r="740">
          <cell r="G740">
            <v>0</v>
          </cell>
          <cell r="H740">
            <v>0</v>
          </cell>
          <cell r="I740">
            <v>0</v>
          </cell>
          <cell r="J740">
            <v>0</v>
          </cell>
          <cell r="L740">
            <v>0</v>
          </cell>
          <cell r="M740">
            <v>0</v>
          </cell>
          <cell r="N740">
            <v>0</v>
          </cell>
        </row>
        <row r="742">
          <cell r="G742">
            <v>1997</v>
          </cell>
          <cell r="H742">
            <v>1998</v>
          </cell>
          <cell r="I742">
            <v>1999</v>
          </cell>
          <cell r="J742">
            <v>2000</v>
          </cell>
          <cell r="L742">
            <v>2000</v>
          </cell>
          <cell r="M742">
            <v>2001</v>
          </cell>
          <cell r="N742">
            <v>2002</v>
          </cell>
        </row>
        <row r="745">
          <cell r="G745">
            <v>0</v>
          </cell>
          <cell r="H745">
            <v>0</v>
          </cell>
          <cell r="I745">
            <v>0</v>
          </cell>
          <cell r="J745">
            <v>0</v>
          </cell>
          <cell r="L745">
            <v>0</v>
          </cell>
          <cell r="M745">
            <v>0</v>
          </cell>
          <cell r="N745">
            <v>0</v>
          </cell>
        </row>
        <row r="746">
          <cell r="G746">
            <v>0</v>
          </cell>
          <cell r="H746">
            <v>0</v>
          </cell>
          <cell r="I746">
            <v>0</v>
          </cell>
          <cell r="J746">
            <v>0</v>
          </cell>
          <cell r="L746">
            <v>0</v>
          </cell>
          <cell r="M746">
            <v>0</v>
          </cell>
          <cell r="N746">
            <v>0</v>
          </cell>
        </row>
        <row r="747">
          <cell r="G747">
            <v>0</v>
          </cell>
          <cell r="H747">
            <v>0</v>
          </cell>
          <cell r="I747">
            <v>0</v>
          </cell>
          <cell r="J747">
            <v>0</v>
          </cell>
          <cell r="L747">
            <v>0</v>
          </cell>
          <cell r="M747">
            <v>0</v>
          </cell>
          <cell r="N747">
            <v>0</v>
          </cell>
        </row>
        <row r="748">
          <cell r="G748">
            <v>0</v>
          </cell>
          <cell r="H748">
            <v>0</v>
          </cell>
          <cell r="I748">
            <v>0</v>
          </cell>
          <cell r="J748">
            <v>0</v>
          </cell>
          <cell r="L748">
            <v>0</v>
          </cell>
          <cell r="M748">
            <v>0</v>
          </cell>
          <cell r="N748">
            <v>0</v>
          </cell>
        </row>
        <row r="749">
          <cell r="G749">
            <v>0</v>
          </cell>
          <cell r="H749">
            <v>0</v>
          </cell>
          <cell r="I749">
            <v>0</v>
          </cell>
          <cell r="J749">
            <v>0</v>
          </cell>
          <cell r="L749">
            <v>0</v>
          </cell>
          <cell r="M749">
            <v>0</v>
          </cell>
          <cell r="N749">
            <v>0</v>
          </cell>
        </row>
        <row r="750">
          <cell r="G750">
            <v>0</v>
          </cell>
          <cell r="H750">
            <v>0</v>
          </cell>
          <cell r="I750">
            <v>0</v>
          </cell>
          <cell r="J750">
            <v>0</v>
          </cell>
          <cell r="L750">
            <v>0</v>
          </cell>
          <cell r="M750">
            <v>0</v>
          </cell>
          <cell r="N750">
            <v>0</v>
          </cell>
        </row>
        <row r="751">
          <cell r="G751">
            <v>0</v>
          </cell>
          <cell r="H751">
            <v>0</v>
          </cell>
          <cell r="I751">
            <v>0</v>
          </cell>
          <cell r="J751">
            <v>0</v>
          </cell>
          <cell r="L751">
            <v>0</v>
          </cell>
          <cell r="M751">
            <v>0</v>
          </cell>
          <cell r="N751">
            <v>0</v>
          </cell>
        </row>
        <row r="753">
          <cell r="G753">
            <v>0</v>
          </cell>
          <cell r="H753">
            <v>0</v>
          </cell>
          <cell r="I753">
            <v>0</v>
          </cell>
          <cell r="J753">
            <v>0</v>
          </cell>
          <cell r="L753">
            <v>0</v>
          </cell>
          <cell r="M753">
            <v>0</v>
          </cell>
          <cell r="N753">
            <v>0</v>
          </cell>
        </row>
        <row r="755">
          <cell r="G755">
            <v>0</v>
          </cell>
          <cell r="H755">
            <v>0</v>
          </cell>
          <cell r="I755">
            <v>0</v>
          </cell>
          <cell r="J755">
            <v>0</v>
          </cell>
          <cell r="L755">
            <v>0</v>
          </cell>
          <cell r="M755">
            <v>0</v>
          </cell>
          <cell r="N755">
            <v>0</v>
          </cell>
        </row>
        <row r="757">
          <cell r="G757">
            <v>0</v>
          </cell>
          <cell r="H757">
            <v>0</v>
          </cell>
          <cell r="I757">
            <v>0</v>
          </cell>
          <cell r="J757">
            <v>0</v>
          </cell>
          <cell r="L757">
            <v>0</v>
          </cell>
          <cell r="M757">
            <v>0</v>
          </cell>
          <cell r="N757">
            <v>0</v>
          </cell>
        </row>
        <row r="837">
          <cell r="L837">
            <v>0</v>
          </cell>
          <cell r="M837">
            <v>0</v>
          </cell>
          <cell r="N837">
            <v>0</v>
          </cell>
        </row>
        <row r="838">
          <cell r="L838">
            <v>0</v>
          </cell>
          <cell r="M838">
            <v>0</v>
          </cell>
          <cell r="N838">
            <v>0</v>
          </cell>
        </row>
        <row r="840">
          <cell r="G840">
            <v>0</v>
          </cell>
          <cell r="H840">
            <v>0</v>
          </cell>
          <cell r="I840">
            <v>0</v>
          </cell>
          <cell r="J840">
            <v>0</v>
          </cell>
          <cell r="L840">
            <v>0</v>
          </cell>
          <cell r="M840">
            <v>0</v>
          </cell>
          <cell r="N840">
            <v>0</v>
          </cell>
        </row>
        <row r="1266">
          <cell r="H1266">
            <v>0</v>
          </cell>
          <cell r="I1266">
            <v>0</v>
          </cell>
          <cell r="J1266">
            <v>0</v>
          </cell>
          <cell r="M1266">
            <v>0</v>
          </cell>
          <cell r="N1266">
            <v>0</v>
          </cell>
        </row>
        <row r="1267">
          <cell r="G1267">
            <v>0</v>
          </cell>
          <cell r="H1267">
            <v>0</v>
          </cell>
          <cell r="I1267">
            <v>0</v>
          </cell>
          <cell r="J1267">
            <v>0</v>
          </cell>
        </row>
        <row r="1454">
          <cell r="G1454">
            <v>0</v>
          </cell>
          <cell r="H1454">
            <v>0</v>
          </cell>
          <cell r="I1454">
            <v>0</v>
          </cell>
          <cell r="J1454">
            <v>0</v>
          </cell>
          <cell r="L1454">
            <v>0</v>
          </cell>
          <cell r="M1454">
            <v>0</v>
          </cell>
          <cell r="N1454">
            <v>0</v>
          </cell>
        </row>
        <row r="1455">
          <cell r="G1455">
            <v>0</v>
          </cell>
          <cell r="H1455">
            <v>0</v>
          </cell>
          <cell r="I1455">
            <v>0</v>
          </cell>
          <cell r="J1455">
            <v>0</v>
          </cell>
          <cell r="L1455">
            <v>0</v>
          </cell>
          <cell r="M1455">
            <v>0</v>
          </cell>
          <cell r="N1455">
            <v>0</v>
          </cell>
        </row>
        <row r="1456">
          <cell r="G1456">
            <v>0</v>
          </cell>
          <cell r="H1456">
            <v>0</v>
          </cell>
          <cell r="I1456">
            <v>0</v>
          </cell>
          <cell r="J1456">
            <v>0</v>
          </cell>
          <cell r="L1456">
            <v>0</v>
          </cell>
          <cell r="M1456">
            <v>0</v>
          </cell>
          <cell r="N1456">
            <v>0</v>
          </cell>
        </row>
        <row r="1457">
          <cell r="G1457">
            <v>0</v>
          </cell>
          <cell r="H1457">
            <v>0</v>
          </cell>
          <cell r="I1457">
            <v>0</v>
          </cell>
          <cell r="J1457">
            <v>0</v>
          </cell>
          <cell r="L1457">
            <v>0</v>
          </cell>
          <cell r="M1457">
            <v>0</v>
          </cell>
          <cell r="N1457">
            <v>0</v>
          </cell>
        </row>
        <row r="1458">
          <cell r="G1458">
            <v>0</v>
          </cell>
          <cell r="H1458">
            <v>0</v>
          </cell>
          <cell r="I1458">
            <v>0</v>
          </cell>
          <cell r="J1458">
            <v>0</v>
          </cell>
          <cell r="L1458">
            <v>0</v>
          </cell>
          <cell r="M1458">
            <v>0</v>
          </cell>
          <cell r="N1458">
            <v>0</v>
          </cell>
        </row>
        <row r="1459">
          <cell r="G1459">
            <v>0</v>
          </cell>
          <cell r="H1459">
            <v>0</v>
          </cell>
          <cell r="I1459">
            <v>0</v>
          </cell>
          <cell r="J1459">
            <v>0</v>
          </cell>
        </row>
        <row r="1460">
          <cell r="G1460">
            <v>0</v>
          </cell>
          <cell r="H1460">
            <v>0</v>
          </cell>
          <cell r="I1460">
            <v>0</v>
          </cell>
          <cell r="J1460">
            <v>0</v>
          </cell>
        </row>
        <row r="1461">
          <cell r="G1461">
            <v>0</v>
          </cell>
          <cell r="H1461">
            <v>0</v>
          </cell>
          <cell r="I1461">
            <v>0</v>
          </cell>
          <cell r="J1461">
            <v>0</v>
          </cell>
        </row>
        <row r="1462">
          <cell r="J1462">
            <v>0</v>
          </cell>
        </row>
        <row r="1463">
          <cell r="J1463">
            <v>0</v>
          </cell>
        </row>
        <row r="1464">
          <cell r="J1464">
            <v>0</v>
          </cell>
        </row>
        <row r="1465">
          <cell r="J1465">
            <v>0</v>
          </cell>
        </row>
        <row r="1468">
          <cell r="G1468">
            <v>0</v>
          </cell>
          <cell r="H1468">
            <v>0</v>
          </cell>
          <cell r="I1468">
            <v>0</v>
          </cell>
          <cell r="J1468">
            <v>0</v>
          </cell>
          <cell r="L1468">
            <v>0</v>
          </cell>
          <cell r="M1468">
            <v>0</v>
          </cell>
          <cell r="N1468">
            <v>0</v>
          </cell>
        </row>
        <row r="1469">
          <cell r="G1469">
            <v>0</v>
          </cell>
          <cell r="H1469">
            <v>0</v>
          </cell>
          <cell r="I1469">
            <v>0</v>
          </cell>
          <cell r="J1469">
            <v>0</v>
          </cell>
          <cell r="L1469">
            <v>0</v>
          </cell>
          <cell r="M1469">
            <v>0</v>
          </cell>
          <cell r="N1469">
            <v>0</v>
          </cell>
        </row>
      </sheetData>
      <sheetData sheetId="1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EBITDA Margin</v>
          </cell>
          <cell r="Q12">
            <v>0</v>
          </cell>
          <cell r="R12">
            <v>0</v>
          </cell>
          <cell r="S12">
            <v>0</v>
          </cell>
          <cell r="T12">
            <v>0</v>
          </cell>
          <cell r="V12">
            <v>0</v>
          </cell>
          <cell r="W12">
            <v>0</v>
          </cell>
          <cell r="X12">
            <v>0</v>
          </cell>
        </row>
        <row r="13">
          <cell r="O13" t="str">
            <v>%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844508-45C8-4974-BE21-20E335CFB5D7}" name="Tabla1" displayName="Tabla1" ref="B3:B4" totalsRowShown="0" headerRowDxfId="27" dataDxfId="26">
  <autoFilter ref="B3:B4" xr:uid="{1E844508-45C8-4974-BE21-20E335CFB5D7}"/>
  <tableColumns count="1">
    <tableColumn id="1" xr3:uid="{3A696D78-3556-45C6-BC26-509665058BD2}" name="TIPOS DE EMPRESA" dataDxfId="25"/>
  </tableColumns>
  <tableStyleInfo name="TableStyleMedium2"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E8B09-85A9-43E3-8698-EF162F4A9214}">
  <sheetPr codeName="Hoja1"/>
  <dimension ref="A1:Z37"/>
  <sheetViews>
    <sheetView showGridLines="0" zoomScale="55" zoomScaleNormal="55" workbookViewId="0">
      <selection activeCell="B13" sqref="B13:U13"/>
    </sheetView>
  </sheetViews>
  <sheetFormatPr baseColWidth="10" defaultColWidth="0" defaultRowHeight="14.45" customHeight="1" zeroHeight="1" x14ac:dyDescent="0.25"/>
  <cols>
    <col min="1" max="21" width="11.42578125" customWidth="1"/>
    <col min="22" max="22" width="20" customWidth="1"/>
    <col min="23" max="23" width="11.42578125" customWidth="1"/>
    <col min="24" max="26" width="0" hidden="1" customWidth="1"/>
    <col min="27" max="16384" width="11.42578125" hidden="1"/>
  </cols>
  <sheetData>
    <row r="1" spans="2:21" ht="15" x14ac:dyDescent="0.25"/>
    <row r="2" spans="2:21" ht="15" x14ac:dyDescent="0.25"/>
    <row r="3" spans="2:21" ht="15" x14ac:dyDescent="0.25"/>
    <row r="4" spans="2:21" ht="15" x14ac:dyDescent="0.25"/>
    <row r="5" spans="2:21" ht="15" x14ac:dyDescent="0.25"/>
    <row r="6" spans="2:21" ht="15" x14ac:dyDescent="0.25"/>
    <row r="7" spans="2:21" ht="18.75" x14ac:dyDescent="0.3">
      <c r="S7" s="116"/>
    </row>
    <row r="8" spans="2:21" ht="15" x14ac:dyDescent="0.25"/>
    <row r="9" spans="2:21" ht="15" x14ac:dyDescent="0.25"/>
    <row r="10" spans="2:21" ht="15" x14ac:dyDescent="0.25"/>
    <row r="11" spans="2:21" ht="26.25" x14ac:dyDescent="0.25">
      <c r="B11" s="228" t="s">
        <v>0</v>
      </c>
      <c r="C11" s="228"/>
      <c r="D11" s="228"/>
      <c r="E11" s="228"/>
      <c r="F11" s="228"/>
      <c r="G11" s="228"/>
      <c r="H11" s="228"/>
      <c r="I11" s="228"/>
      <c r="J11" s="228"/>
      <c r="K11" s="228"/>
      <c r="L11" s="228"/>
      <c r="M11" s="228"/>
      <c r="N11" s="228"/>
      <c r="O11" s="228"/>
      <c r="P11" s="228"/>
      <c r="Q11" s="228"/>
      <c r="R11" s="228"/>
      <c r="S11" s="228"/>
      <c r="T11" s="228"/>
      <c r="U11" s="228"/>
    </row>
    <row r="12" spans="2:21" ht="15" x14ac:dyDescent="0.25"/>
    <row r="13" spans="2:21" ht="141.94999999999999" customHeight="1" x14ac:dyDescent="0.25">
      <c r="B13" s="229" t="s">
        <v>224</v>
      </c>
      <c r="C13" s="230"/>
      <c r="D13" s="230"/>
      <c r="E13" s="230"/>
      <c r="F13" s="230"/>
      <c r="G13" s="230"/>
      <c r="H13" s="230"/>
      <c r="I13" s="230"/>
      <c r="J13" s="230"/>
      <c r="K13" s="230"/>
      <c r="L13" s="230"/>
      <c r="M13" s="230"/>
      <c r="N13" s="230"/>
      <c r="O13" s="230"/>
      <c r="P13" s="230"/>
      <c r="Q13" s="230"/>
      <c r="R13" s="230"/>
      <c r="S13" s="230"/>
      <c r="T13" s="230"/>
      <c r="U13" s="231"/>
    </row>
    <row r="14" spans="2:21" ht="15" x14ac:dyDescent="0.25"/>
    <row r="15" spans="2:21" ht="15" x14ac:dyDescent="0.25"/>
    <row r="16" spans="2:21" ht="15" x14ac:dyDescent="0.25"/>
    <row r="17" spans="2:21" ht="15" x14ac:dyDescent="0.25"/>
    <row r="18" spans="2:21" ht="26.25" x14ac:dyDescent="0.25">
      <c r="B18" s="228" t="s">
        <v>1</v>
      </c>
      <c r="C18" s="228"/>
      <c r="D18" s="228"/>
      <c r="E18" s="228"/>
      <c r="F18" s="228"/>
      <c r="G18" s="228"/>
      <c r="H18" s="228"/>
      <c r="I18" s="228"/>
      <c r="J18" s="228"/>
      <c r="K18" s="228"/>
      <c r="L18" s="228"/>
      <c r="M18" s="228"/>
      <c r="N18" s="228"/>
      <c r="O18" s="228"/>
      <c r="P18" s="228"/>
      <c r="Q18" s="228"/>
      <c r="R18" s="228"/>
      <c r="S18" s="228"/>
      <c r="T18" s="228"/>
      <c r="U18" s="228"/>
    </row>
    <row r="19" spans="2:21" ht="15" x14ac:dyDescent="0.25"/>
    <row r="20" spans="2:21" ht="15" x14ac:dyDescent="0.25"/>
    <row r="21" spans="2:21" ht="191.25" customHeight="1" x14ac:dyDescent="0.25">
      <c r="B21" s="225" t="s">
        <v>213</v>
      </c>
      <c r="C21" s="226"/>
      <c r="D21" s="226"/>
      <c r="E21" s="226"/>
      <c r="F21" s="226"/>
      <c r="G21" s="226"/>
      <c r="H21" s="226"/>
      <c r="I21" s="226"/>
      <c r="J21" s="226"/>
      <c r="K21" s="226"/>
      <c r="L21" s="226"/>
      <c r="M21" s="226"/>
      <c r="N21" s="226"/>
      <c r="O21" s="226"/>
      <c r="P21" s="226"/>
      <c r="Q21" s="226"/>
      <c r="R21" s="226"/>
      <c r="S21" s="226"/>
      <c r="T21" s="226"/>
      <c r="U21" s="227"/>
    </row>
    <row r="22" spans="2:21" ht="40.5" customHeight="1" x14ac:dyDescent="0.25"/>
    <row r="23" spans="2:21" ht="40.5" customHeight="1" x14ac:dyDescent="0.25">
      <c r="B23" s="224" t="s">
        <v>82</v>
      </c>
      <c r="C23" s="224"/>
      <c r="D23" s="224"/>
      <c r="E23" s="224"/>
      <c r="F23" s="234" t="s">
        <v>1</v>
      </c>
      <c r="G23" s="235"/>
      <c r="H23" s="235"/>
      <c r="I23" s="235"/>
      <c r="J23" s="235"/>
      <c r="K23" s="235"/>
      <c r="L23" s="235"/>
      <c r="M23" s="235"/>
      <c r="N23" s="235"/>
      <c r="O23" s="235"/>
      <c r="P23" s="235"/>
      <c r="Q23" s="235"/>
      <c r="R23" s="235"/>
      <c r="S23" s="235"/>
      <c r="T23" s="235"/>
      <c r="U23" s="236"/>
    </row>
    <row r="24" spans="2:21" ht="75" customHeight="1" x14ac:dyDescent="0.25">
      <c r="B24" s="232" t="s">
        <v>191</v>
      </c>
      <c r="C24" s="232"/>
      <c r="D24" s="232"/>
      <c r="E24" s="232"/>
      <c r="F24" s="237" t="s">
        <v>83</v>
      </c>
      <c r="G24" s="238"/>
      <c r="H24" s="238"/>
      <c r="I24" s="238"/>
      <c r="J24" s="238"/>
      <c r="K24" s="238"/>
      <c r="L24" s="238"/>
      <c r="M24" s="238"/>
      <c r="N24" s="238"/>
      <c r="O24" s="238"/>
      <c r="P24" s="238"/>
      <c r="Q24" s="238"/>
      <c r="R24" s="238"/>
      <c r="S24" s="238"/>
      <c r="T24" s="238"/>
      <c r="U24" s="239"/>
    </row>
    <row r="25" spans="2:21" ht="80.25" customHeight="1" x14ac:dyDescent="0.25">
      <c r="B25" s="233" t="s">
        <v>192</v>
      </c>
      <c r="C25" s="233"/>
      <c r="D25" s="233"/>
      <c r="E25" s="233"/>
      <c r="F25" s="240" t="s">
        <v>207</v>
      </c>
      <c r="G25" s="241"/>
      <c r="H25" s="241"/>
      <c r="I25" s="241"/>
      <c r="J25" s="241"/>
      <c r="K25" s="241"/>
      <c r="L25" s="241"/>
      <c r="M25" s="241"/>
      <c r="N25" s="241"/>
      <c r="O25" s="241"/>
      <c r="P25" s="241"/>
      <c r="Q25" s="241"/>
      <c r="R25" s="241"/>
      <c r="S25" s="241"/>
      <c r="T25" s="241"/>
      <c r="U25" s="242"/>
    </row>
    <row r="26" spans="2:21" ht="54" customHeight="1" x14ac:dyDescent="0.25">
      <c r="B26" s="223" t="s">
        <v>216</v>
      </c>
      <c r="C26" s="223"/>
      <c r="D26" s="223"/>
      <c r="E26" s="223"/>
      <c r="F26" s="240" t="s">
        <v>217</v>
      </c>
      <c r="G26" s="241"/>
      <c r="H26" s="241"/>
      <c r="I26" s="241"/>
      <c r="J26" s="241"/>
      <c r="K26" s="241"/>
      <c r="L26" s="241"/>
      <c r="M26" s="241"/>
      <c r="N26" s="241"/>
      <c r="O26" s="241"/>
      <c r="P26" s="241"/>
      <c r="Q26" s="241"/>
      <c r="R26" s="241"/>
      <c r="S26" s="241"/>
      <c r="T26" s="241"/>
      <c r="U26" s="242"/>
    </row>
    <row r="27" spans="2:21" ht="60.95" customHeight="1" x14ac:dyDescent="0.25">
      <c r="B27" s="223" t="s">
        <v>218</v>
      </c>
      <c r="C27" s="223"/>
      <c r="D27" s="223"/>
      <c r="E27" s="223"/>
      <c r="F27" s="240" t="s">
        <v>193</v>
      </c>
      <c r="G27" s="241"/>
      <c r="H27" s="241"/>
      <c r="I27" s="241"/>
      <c r="J27" s="241"/>
      <c r="K27" s="241"/>
      <c r="L27" s="241"/>
      <c r="M27" s="241"/>
      <c r="N27" s="241"/>
      <c r="O27" s="241"/>
      <c r="P27" s="241"/>
      <c r="Q27" s="241"/>
      <c r="R27" s="241"/>
      <c r="S27" s="241"/>
      <c r="T27" s="241"/>
      <c r="U27" s="242"/>
    </row>
    <row r="28" spans="2:21" ht="89.25" customHeight="1" x14ac:dyDescent="0.25">
      <c r="B28" s="223" t="s">
        <v>219</v>
      </c>
      <c r="C28" s="223"/>
      <c r="D28" s="223"/>
      <c r="E28" s="223"/>
      <c r="F28" s="237" t="s">
        <v>84</v>
      </c>
      <c r="G28" s="238"/>
      <c r="H28" s="238"/>
      <c r="I28" s="238"/>
      <c r="J28" s="238"/>
      <c r="K28" s="238"/>
      <c r="L28" s="238"/>
      <c r="M28" s="238"/>
      <c r="N28" s="238"/>
      <c r="O28" s="238"/>
      <c r="P28" s="238"/>
      <c r="Q28" s="238"/>
      <c r="R28" s="238"/>
      <c r="S28" s="238"/>
      <c r="T28" s="238"/>
      <c r="U28" s="239"/>
    </row>
    <row r="29" spans="2:21" ht="98.45" customHeight="1" x14ac:dyDescent="0.25">
      <c r="B29" s="232" t="s">
        <v>220</v>
      </c>
      <c r="C29" s="232"/>
      <c r="D29" s="232"/>
      <c r="E29" s="232"/>
      <c r="F29" s="237" t="s">
        <v>194</v>
      </c>
      <c r="G29" s="238"/>
      <c r="H29" s="238"/>
      <c r="I29" s="238"/>
      <c r="J29" s="238"/>
      <c r="K29" s="238"/>
      <c r="L29" s="238"/>
      <c r="M29" s="238"/>
      <c r="N29" s="238"/>
      <c r="O29" s="238"/>
      <c r="P29" s="238"/>
      <c r="Q29" s="238"/>
      <c r="R29" s="238"/>
      <c r="S29" s="238"/>
      <c r="T29" s="238"/>
      <c r="U29" s="239"/>
    </row>
    <row r="30" spans="2:21" ht="91.5" customHeight="1" x14ac:dyDescent="0.25">
      <c r="B30" s="232" t="s">
        <v>221</v>
      </c>
      <c r="C30" s="232"/>
      <c r="D30" s="232"/>
      <c r="E30" s="232"/>
      <c r="F30" s="237" t="s">
        <v>211</v>
      </c>
      <c r="G30" s="238"/>
      <c r="H30" s="238"/>
      <c r="I30" s="238"/>
      <c r="J30" s="238"/>
      <c r="K30" s="238"/>
      <c r="L30" s="238"/>
      <c r="M30" s="238"/>
      <c r="N30" s="238"/>
      <c r="O30" s="238"/>
      <c r="P30" s="238"/>
      <c r="Q30" s="238"/>
      <c r="R30" s="238"/>
      <c r="S30" s="238"/>
      <c r="T30" s="238"/>
      <c r="U30" s="239"/>
    </row>
    <row r="31" spans="2:21" ht="85.5" customHeight="1" x14ac:dyDescent="0.25">
      <c r="B31" s="232" t="s">
        <v>222</v>
      </c>
      <c r="C31" s="232"/>
      <c r="D31" s="232"/>
      <c r="E31" s="232"/>
      <c r="F31" s="237" t="s">
        <v>87</v>
      </c>
      <c r="G31" s="238"/>
      <c r="H31" s="238"/>
      <c r="I31" s="238"/>
      <c r="J31" s="238"/>
      <c r="K31" s="238"/>
      <c r="L31" s="238"/>
      <c r="M31" s="238"/>
      <c r="N31" s="238"/>
      <c r="O31" s="238"/>
      <c r="P31" s="238"/>
      <c r="Q31" s="238"/>
      <c r="R31" s="238"/>
      <c r="S31" s="238"/>
      <c r="T31" s="238"/>
      <c r="U31" s="239"/>
    </row>
    <row r="32" spans="2:21" ht="40.5" customHeight="1" x14ac:dyDescent="0.25"/>
    <row r="33" ht="40.5" customHeight="1" x14ac:dyDescent="0.25"/>
    <row r="34" ht="14.45" customHeight="1" x14ac:dyDescent="0.25"/>
    <row r="35" ht="14.45" customHeight="1" x14ac:dyDescent="0.25"/>
    <row r="36" ht="14.45" customHeight="1" x14ac:dyDescent="0.25"/>
    <row r="37" ht="14.45" customHeight="1" x14ac:dyDescent="0.25"/>
  </sheetData>
  <sheetProtection algorithmName="SHA-512" hashValue="M1ij7YP3Go1D6JnsCOD1ZwX8ZkGpCPXmRJmtSba6zKSlMpR8vf9X/Fmohpp7c/f30kbWXRcFQ3ROEOvDizH6rg==" saltValue="hzxc827o0JhPYoPjv27NDw==" spinCount="100000" sheet="1" objects="1" scenarios="1"/>
  <mergeCells count="22">
    <mergeCell ref="F27:U27"/>
    <mergeCell ref="B31:E31"/>
    <mergeCell ref="B29:E29"/>
    <mergeCell ref="B30:E30"/>
    <mergeCell ref="B27:E27"/>
    <mergeCell ref="F28:U28"/>
    <mergeCell ref="F29:U29"/>
    <mergeCell ref="F30:U30"/>
    <mergeCell ref="F31:U31"/>
    <mergeCell ref="B28:E28"/>
    <mergeCell ref="B26:E26"/>
    <mergeCell ref="B23:E23"/>
    <mergeCell ref="B21:U21"/>
    <mergeCell ref="B11:U11"/>
    <mergeCell ref="B13:U13"/>
    <mergeCell ref="B18:U18"/>
    <mergeCell ref="B24:E24"/>
    <mergeCell ref="B25:E25"/>
    <mergeCell ref="F23:U23"/>
    <mergeCell ref="F24:U24"/>
    <mergeCell ref="F25:U25"/>
    <mergeCell ref="F26:U2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03C2-6819-401C-A1F3-6AA2BCD5B23F}">
  <sheetPr codeName="Hoja11">
    <pageSetUpPr fitToPage="1"/>
  </sheetPr>
  <dimension ref="A1:XEV83"/>
  <sheetViews>
    <sheetView showGridLines="0" showZeros="0" topLeftCell="A13" zoomScale="85" zoomScaleNormal="85" zoomScaleSheetLayoutView="25" zoomScalePageLayoutView="10" workbookViewId="0">
      <selection activeCell="C22" sqref="C22"/>
    </sheetView>
  </sheetViews>
  <sheetFormatPr baseColWidth="10" defaultColWidth="0" defaultRowHeight="0" customHeight="1" zeroHeight="1" x14ac:dyDescent="0.25"/>
  <cols>
    <col min="1" max="1" width="11.42578125" style="10" customWidth="1"/>
    <col min="2" max="2" width="28.5703125" style="10" customWidth="1"/>
    <col min="3" max="3" width="28.7109375" style="10" customWidth="1"/>
    <col min="4" max="4" width="30.7109375" style="10" customWidth="1"/>
    <col min="5" max="5" width="33.7109375" style="10" customWidth="1"/>
    <col min="6" max="9" width="30.7109375" style="10" customWidth="1"/>
    <col min="10" max="10" width="28.5703125" style="10" customWidth="1"/>
    <col min="11" max="17" width="30.7109375" style="10" hidden="1" customWidth="1"/>
    <col min="18" max="20" width="18.7109375" style="10" hidden="1" customWidth="1"/>
    <col min="21" max="27" width="18.7109375" style="10" hidden="1"/>
    <col min="28" max="16372" width="11.42578125" style="10" hidden="1"/>
    <col min="16373" max="16376" width="0" style="10" hidden="1"/>
    <col min="16377" max="16384" width="11.42578125" style="10" hidden="1"/>
  </cols>
  <sheetData>
    <row r="1" spans="2:21" s="6" customFormat="1" ht="14.45" customHeight="1" x14ac:dyDescent="0.25"/>
    <row r="2" spans="2:21" s="6" customFormat="1" ht="14.45" customHeight="1" x14ac:dyDescent="0.25"/>
    <row r="3" spans="2:21" s="6" customFormat="1" ht="14.45" customHeight="1" x14ac:dyDescent="0.25"/>
    <row r="4" spans="2:21" s="6" customFormat="1" ht="14.45" customHeight="1" x14ac:dyDescent="0.25"/>
    <row r="5" spans="2:21" s="6" customFormat="1" ht="14.45" customHeight="1" x14ac:dyDescent="0.25"/>
    <row r="6" spans="2:21" s="6" customFormat="1" ht="14.45" customHeight="1" x14ac:dyDescent="0.25"/>
    <row r="7" spans="2:21" s="6" customFormat="1" ht="14.45" customHeight="1" x14ac:dyDescent="0.25"/>
    <row r="8" spans="2:21" s="6" customFormat="1" ht="14.45" customHeight="1" x14ac:dyDescent="0.25"/>
    <row r="9" spans="2:21" s="6" customFormat="1" ht="14.45" customHeight="1" x14ac:dyDescent="0.25"/>
    <row r="10" spans="2:21" s="6" customFormat="1" ht="14.45" customHeight="1" x14ac:dyDescent="0.25">
      <c r="K10" s="8"/>
      <c r="L10" s="8"/>
      <c r="M10" s="8"/>
      <c r="N10" s="8"/>
      <c r="O10" s="8"/>
      <c r="P10" s="8"/>
      <c r="Q10" s="8"/>
      <c r="R10" s="8"/>
      <c r="S10" s="8"/>
      <c r="T10" s="8"/>
      <c r="U10" s="8"/>
    </row>
    <row r="11" spans="2:21" s="6" customFormat="1" ht="30" customHeight="1" x14ac:dyDescent="0.25">
      <c r="B11" s="202" t="s">
        <v>57</v>
      </c>
      <c r="C11" s="202"/>
      <c r="D11" s="202"/>
      <c r="E11" s="202"/>
      <c r="F11" s="202"/>
      <c r="G11" s="202"/>
      <c r="H11" s="202"/>
      <c r="K11" s="8"/>
      <c r="L11" s="8"/>
      <c r="M11" s="8"/>
      <c r="N11" s="8"/>
      <c r="O11" s="8"/>
    </row>
    <row r="12" spans="2:21" s="6" customFormat="1" ht="26.25" x14ac:dyDescent="0.25">
      <c r="C12" s="3"/>
      <c r="D12" s="3"/>
      <c r="E12" s="3"/>
      <c r="F12" s="3"/>
      <c r="G12" s="3"/>
      <c r="H12" s="3"/>
      <c r="K12" s="8"/>
      <c r="L12" s="8"/>
      <c r="M12" s="8"/>
      <c r="N12" s="8"/>
      <c r="O12" s="8"/>
    </row>
    <row r="13" spans="2:21" s="6" customFormat="1" ht="120" customHeight="1" x14ac:dyDescent="0.25">
      <c r="B13" s="203" t="s">
        <v>209</v>
      </c>
      <c r="C13" s="204"/>
      <c r="D13" s="204"/>
      <c r="E13" s="204"/>
      <c r="F13" s="204"/>
      <c r="G13" s="204"/>
      <c r="H13" s="205"/>
      <c r="K13" s="8"/>
      <c r="L13" s="8"/>
      <c r="M13" s="8"/>
      <c r="N13" s="8"/>
      <c r="O13" s="8"/>
    </row>
    <row r="14" spans="2:21" s="6" customFormat="1" ht="93.95" customHeight="1" x14ac:dyDescent="0.25">
      <c r="B14" s="206"/>
      <c r="C14" s="207"/>
      <c r="D14" s="207"/>
      <c r="E14" s="207"/>
      <c r="F14" s="207"/>
      <c r="G14" s="207"/>
      <c r="H14" s="208"/>
      <c r="L14" s="17"/>
      <c r="M14" s="8"/>
      <c r="N14" s="8"/>
      <c r="O14" s="8"/>
    </row>
    <row r="15" spans="2:21" s="6" customFormat="1" ht="19.5" customHeight="1" x14ac:dyDescent="0.25">
      <c r="L15" s="17"/>
      <c r="M15" s="8"/>
      <c r="N15" s="8"/>
      <c r="O15" s="8"/>
    </row>
    <row r="16" spans="2:21" s="6" customFormat="1" ht="27.75" customHeight="1" x14ac:dyDescent="0.25">
      <c r="B16" s="209" t="s">
        <v>58</v>
      </c>
      <c r="C16" s="210"/>
      <c r="D16" s="211"/>
      <c r="E16" s="212"/>
      <c r="F16" s="212"/>
      <c r="G16" s="213"/>
    </row>
    <row r="17" spans="2:15" ht="20.100000000000001" customHeight="1" x14ac:dyDescent="0.25">
      <c r="C17" s="9"/>
      <c r="D17" s="9"/>
      <c r="F17" s="39"/>
      <c r="G17" s="39"/>
      <c r="H17" s="6"/>
      <c r="I17" s="6"/>
      <c r="J17" s="6"/>
    </row>
    <row r="18" spans="2:15" ht="63.75" customHeight="1" x14ac:dyDescent="0.25">
      <c r="B18" s="214" t="s">
        <v>59</v>
      </c>
      <c r="C18" s="214"/>
      <c r="D18" s="214" t="s">
        <v>233</v>
      </c>
      <c r="E18" s="214"/>
      <c r="F18" s="63" t="s">
        <v>232</v>
      </c>
      <c r="G18" s="64" t="s">
        <v>60</v>
      </c>
      <c r="H18" s="39"/>
      <c r="I18" s="6"/>
      <c r="J18" s="6"/>
      <c r="L18" s="11"/>
      <c r="M18" s="11"/>
      <c r="N18" s="11"/>
    </row>
    <row r="19" spans="2:15" s="6" customFormat="1" ht="48.95" customHeight="1" x14ac:dyDescent="0.25">
      <c r="B19" s="221"/>
      <c r="C19" s="222"/>
      <c r="D19" s="215" t="s">
        <v>231</v>
      </c>
      <c r="E19" s="215"/>
      <c r="F19" s="174" t="str">
        <f>+IF(B19="","",'5-Entidad representante'!F19)</f>
        <v/>
      </c>
      <c r="G19" s="218" t="str">
        <f>+IF(B19="","",'5-Entidad representante'!G19)</f>
        <v/>
      </c>
      <c r="H19" s="39"/>
      <c r="K19" s="10"/>
      <c r="L19" s="11"/>
      <c r="M19" s="11"/>
      <c r="N19" s="11"/>
    </row>
    <row r="20" spans="2:15" s="6" customFormat="1" ht="39" customHeight="1" x14ac:dyDescent="0.25">
      <c r="B20" s="214" t="s">
        <v>63</v>
      </c>
      <c r="C20" s="214"/>
      <c r="D20" s="71" t="s">
        <v>98</v>
      </c>
      <c r="E20" s="70" t="str">
        <f>'4-Presupuesto Total'!$D$17</f>
        <v>Territorio peninsular, Ceuta o Melilla</v>
      </c>
      <c r="F20" s="174" t="str">
        <f>+IF(B19="","",'5-Entidad representante'!F20)</f>
        <v/>
      </c>
      <c r="G20" s="219"/>
      <c r="H20" s="39"/>
      <c r="K20" s="10"/>
      <c r="L20" s="11"/>
      <c r="M20" s="11"/>
      <c r="N20" s="11"/>
    </row>
    <row r="21" spans="2:15" s="6" customFormat="1" ht="24.95" customHeight="1" x14ac:dyDescent="0.25">
      <c r="B21" s="10"/>
      <c r="C21" s="10"/>
      <c r="D21" s="216" t="s">
        <v>230</v>
      </c>
      <c r="E21" s="216"/>
      <c r="F21" s="174" t="str">
        <f>+IF(B19="","",'5-Entidad representante'!F21)</f>
        <v/>
      </c>
      <c r="G21" s="220"/>
      <c r="H21" s="39"/>
      <c r="K21" s="10"/>
      <c r="L21" s="11"/>
      <c r="M21" s="11"/>
      <c r="N21" s="11"/>
    </row>
    <row r="22" spans="2:15" ht="30" customHeight="1" x14ac:dyDescent="0.25">
      <c r="H22" s="39"/>
      <c r="M22" s="12"/>
    </row>
    <row r="23" spans="2:15" ht="27" customHeight="1" x14ac:dyDescent="0.25">
      <c r="B23" s="190" t="s">
        <v>64</v>
      </c>
      <c r="C23" s="191"/>
      <c r="D23" s="191"/>
      <c r="E23" s="191"/>
      <c r="F23" s="191"/>
      <c r="G23" s="192"/>
      <c r="H23" s="32"/>
      <c r="I23" s="32"/>
      <c r="J23" s="27"/>
      <c r="K23" s="27"/>
      <c r="L23" s="27"/>
      <c r="M23" s="27"/>
      <c r="N23" s="13"/>
      <c r="O23" s="6"/>
    </row>
    <row r="24" spans="2:15" s="6" customFormat="1" ht="44.1" customHeight="1" x14ac:dyDescent="0.25">
      <c r="B24" s="193" t="s">
        <v>99</v>
      </c>
      <c r="C24" s="194"/>
      <c r="D24" s="65" t="s">
        <v>61</v>
      </c>
      <c r="E24" s="193" t="s">
        <v>74</v>
      </c>
      <c r="F24" s="217"/>
      <c r="G24" s="194"/>
      <c r="J24" s="10"/>
      <c r="K24" s="10"/>
      <c r="L24" s="10"/>
      <c r="M24" s="12"/>
      <c r="N24" s="10"/>
    </row>
    <row r="25" spans="2:15" s="6" customFormat="1" ht="30" customHeight="1" x14ac:dyDescent="0.25">
      <c r="B25" s="198" t="s">
        <v>97</v>
      </c>
      <c r="C25" s="199"/>
      <c r="D25" s="66"/>
      <c r="E25" s="195"/>
      <c r="F25" s="196"/>
      <c r="G25" s="197"/>
      <c r="J25" s="10"/>
      <c r="K25" s="10"/>
      <c r="L25" s="10"/>
      <c r="M25" s="12"/>
      <c r="N25" s="10"/>
    </row>
    <row r="26" spans="2:15" s="6" customFormat="1" ht="30" customHeight="1" x14ac:dyDescent="0.25">
      <c r="B26" s="198" t="s">
        <v>96</v>
      </c>
      <c r="C26" s="199"/>
      <c r="D26" s="66"/>
      <c r="E26" s="195"/>
      <c r="F26" s="196"/>
      <c r="G26" s="197"/>
      <c r="J26" s="10"/>
      <c r="K26" s="10"/>
      <c r="L26" s="10"/>
      <c r="M26" s="12"/>
      <c r="N26" s="10"/>
    </row>
    <row r="27" spans="2:15" s="6" customFormat="1" ht="30" customHeight="1" x14ac:dyDescent="0.25">
      <c r="B27" s="198" t="s">
        <v>88</v>
      </c>
      <c r="C27" s="199"/>
      <c r="D27" s="66"/>
      <c r="E27" s="195"/>
      <c r="F27" s="196"/>
      <c r="G27" s="197"/>
      <c r="J27" s="10"/>
      <c r="K27" s="10"/>
      <c r="L27" s="10"/>
      <c r="M27" s="12"/>
      <c r="N27" s="10"/>
    </row>
    <row r="28" spans="2:15" s="6" customFormat="1" ht="30" customHeight="1" x14ac:dyDescent="0.25">
      <c r="B28" s="198" t="s">
        <v>89</v>
      </c>
      <c r="C28" s="199"/>
      <c r="D28" s="66"/>
      <c r="E28" s="195"/>
      <c r="F28" s="196"/>
      <c r="G28" s="197"/>
      <c r="J28" s="10"/>
      <c r="K28" s="10"/>
      <c r="L28" s="10"/>
      <c r="M28" s="12"/>
      <c r="N28" s="10"/>
    </row>
    <row r="29" spans="2:15" s="6" customFormat="1" ht="30" customHeight="1" x14ac:dyDescent="0.25">
      <c r="B29" s="198" t="s">
        <v>90</v>
      </c>
      <c r="C29" s="199"/>
      <c r="D29" s="66"/>
      <c r="E29" s="195"/>
      <c r="F29" s="196"/>
      <c r="G29" s="197"/>
      <c r="J29" s="10"/>
      <c r="K29" s="10"/>
      <c r="L29" s="10"/>
      <c r="M29" s="12"/>
      <c r="N29" s="10"/>
    </row>
    <row r="30" spans="2:15" s="6" customFormat="1" ht="30" customHeight="1" x14ac:dyDescent="0.25">
      <c r="B30" s="198" t="s">
        <v>91</v>
      </c>
      <c r="C30" s="199"/>
      <c r="D30" s="66"/>
      <c r="E30" s="195"/>
      <c r="F30" s="196"/>
      <c r="G30" s="197"/>
      <c r="J30" s="10"/>
      <c r="K30" s="10"/>
      <c r="L30" s="10"/>
      <c r="M30" s="12"/>
      <c r="N30" s="10"/>
    </row>
    <row r="31" spans="2:15" s="6" customFormat="1" ht="30" customHeight="1" x14ac:dyDescent="0.25">
      <c r="B31" s="198" t="s">
        <v>92</v>
      </c>
      <c r="C31" s="199"/>
      <c r="D31" s="66"/>
      <c r="E31" s="195"/>
      <c r="F31" s="196"/>
      <c r="G31" s="197"/>
      <c r="J31" s="10"/>
      <c r="K31" s="10"/>
      <c r="L31" s="10"/>
      <c r="M31" s="12"/>
      <c r="N31" s="10"/>
    </row>
    <row r="32" spans="2:15" s="6" customFormat="1" ht="30" customHeight="1" x14ac:dyDescent="0.25">
      <c r="B32" s="198" t="s">
        <v>93</v>
      </c>
      <c r="C32" s="199"/>
      <c r="D32" s="66"/>
      <c r="E32" s="195"/>
      <c r="F32" s="196"/>
      <c r="G32" s="197"/>
      <c r="J32" s="10"/>
      <c r="K32" s="10"/>
      <c r="L32" s="10"/>
      <c r="M32" s="12"/>
      <c r="N32" s="10"/>
    </row>
    <row r="33" spans="1:20" s="6" customFormat="1" ht="30" customHeight="1" x14ac:dyDescent="0.25">
      <c r="B33" s="198" t="s">
        <v>94</v>
      </c>
      <c r="C33" s="199"/>
      <c r="D33" s="66"/>
      <c r="E33" s="195"/>
      <c r="F33" s="196"/>
      <c r="G33" s="197"/>
      <c r="J33" s="10"/>
      <c r="K33" s="10"/>
      <c r="L33" s="10"/>
      <c r="M33" s="12"/>
      <c r="N33" s="10"/>
    </row>
    <row r="34" spans="1:20" s="6" customFormat="1" ht="30" customHeight="1" thickBot="1" x14ac:dyDescent="0.3">
      <c r="B34" s="200" t="s">
        <v>95</v>
      </c>
      <c r="C34" s="201"/>
      <c r="D34" s="66"/>
      <c r="E34" s="195"/>
      <c r="F34" s="196"/>
      <c r="G34" s="197"/>
      <c r="J34" s="10"/>
      <c r="K34" s="10"/>
      <c r="L34" s="10"/>
      <c r="M34" s="12"/>
      <c r="N34" s="10"/>
    </row>
    <row r="35" spans="1:20" s="6" customFormat="1" ht="30" customHeight="1" thickBot="1" x14ac:dyDescent="0.3">
      <c r="B35" s="188" t="s">
        <v>19</v>
      </c>
      <c r="C35" s="189"/>
      <c r="D35" s="149">
        <f>SUM(D25:D34)</f>
        <v>0</v>
      </c>
      <c r="J35" s="10"/>
      <c r="K35" s="10"/>
      <c r="L35" s="10"/>
      <c r="M35" s="12"/>
      <c r="N35" s="10"/>
    </row>
    <row r="36" spans="1:20" s="6" customFormat="1" ht="15" customHeight="1" x14ac:dyDescent="0.25">
      <c r="I36" s="10"/>
      <c r="J36" s="10"/>
      <c r="K36" s="10"/>
      <c r="L36" s="10"/>
      <c r="M36" s="12"/>
      <c r="N36" s="10"/>
    </row>
    <row r="37" spans="1:20" s="6" customFormat="1" ht="15" customHeight="1" x14ac:dyDescent="0.25">
      <c r="A37" s="13"/>
      <c r="B37" s="13"/>
      <c r="C37" s="24"/>
      <c r="D37" s="24"/>
      <c r="E37" s="24"/>
      <c r="F37" s="24"/>
      <c r="G37" s="25"/>
      <c r="H37" s="26"/>
      <c r="I37" s="26"/>
      <c r="J37" s="27"/>
      <c r="K37" s="27"/>
      <c r="L37" s="27"/>
      <c r="M37" s="27"/>
      <c r="N37" s="13"/>
      <c r="O37" s="13"/>
      <c r="P37" s="13"/>
      <c r="Q37" s="13"/>
      <c r="R37" s="13"/>
      <c r="S37" s="13"/>
      <c r="T37" s="13"/>
    </row>
    <row r="38" spans="1:20" ht="31.5" customHeight="1" x14ac:dyDescent="0.25">
      <c r="A38" s="14"/>
      <c r="B38" s="190" t="s">
        <v>67</v>
      </c>
      <c r="C38" s="191"/>
      <c r="D38" s="191"/>
      <c r="E38" s="191"/>
      <c r="F38" s="192"/>
      <c r="G38" s="25"/>
      <c r="H38" s="26"/>
      <c r="I38" s="26"/>
      <c r="J38" s="29"/>
      <c r="K38" s="29"/>
      <c r="L38" s="29"/>
      <c r="M38" s="29"/>
      <c r="N38" s="29"/>
      <c r="O38" s="13"/>
      <c r="P38" s="14"/>
      <c r="Q38" s="14"/>
      <c r="R38" s="14"/>
      <c r="S38" s="14"/>
      <c r="T38" s="14"/>
    </row>
    <row r="39" spans="1:20" ht="55.5" customHeight="1" x14ac:dyDescent="0.25">
      <c r="A39" s="14"/>
      <c r="B39" s="193" t="s">
        <v>99</v>
      </c>
      <c r="C39" s="194"/>
      <c r="D39" s="67" t="s">
        <v>66</v>
      </c>
      <c r="E39" s="67" t="s">
        <v>62</v>
      </c>
      <c r="F39" s="67" t="s">
        <v>65</v>
      </c>
      <c r="I39" s="14"/>
      <c r="J39" s="14"/>
      <c r="K39" s="14"/>
      <c r="L39" s="14"/>
      <c r="M39" s="14"/>
      <c r="N39" s="14"/>
      <c r="O39" s="14"/>
      <c r="P39" s="14"/>
      <c r="Q39" s="14"/>
      <c r="R39" s="14"/>
      <c r="S39" s="14"/>
      <c r="T39" s="14"/>
    </row>
    <row r="40" spans="1:20" ht="30" customHeight="1" x14ac:dyDescent="0.25">
      <c r="A40" s="14"/>
      <c r="B40" s="182" t="s">
        <v>97</v>
      </c>
      <c r="C40" s="183"/>
      <c r="D40" s="68">
        <f t="shared" ref="D40:D49" si="0">D25</f>
        <v>0</v>
      </c>
      <c r="E40" s="69" t="str">
        <f t="shared" ref="E40:E49" si="1">IF(D40&lt;&gt;0,$G$19,"")</f>
        <v/>
      </c>
      <c r="F40" s="68" t="str">
        <f>IFERROR(D40*E40,"")</f>
        <v/>
      </c>
      <c r="I40" s="14"/>
      <c r="J40" s="14"/>
      <c r="K40" s="14"/>
      <c r="L40" s="14"/>
      <c r="M40" s="14"/>
      <c r="N40" s="14"/>
      <c r="O40" s="14"/>
      <c r="P40" s="14"/>
      <c r="Q40" s="14"/>
      <c r="R40" s="14"/>
      <c r="S40" s="14"/>
      <c r="T40" s="14"/>
    </row>
    <row r="41" spans="1:20" ht="30" customHeight="1" x14ac:dyDescent="0.25">
      <c r="A41" s="14"/>
      <c r="B41" s="182" t="s">
        <v>96</v>
      </c>
      <c r="C41" s="183"/>
      <c r="D41" s="68">
        <f t="shared" si="0"/>
        <v>0</v>
      </c>
      <c r="E41" s="69" t="str">
        <f t="shared" si="1"/>
        <v/>
      </c>
      <c r="F41" s="68" t="str">
        <f t="shared" ref="F41:F49" si="2">IFERROR(D41*E41,"")</f>
        <v/>
      </c>
      <c r="I41" s="14"/>
      <c r="J41" s="14"/>
      <c r="K41" s="14"/>
      <c r="L41" s="14"/>
      <c r="M41" s="14"/>
      <c r="N41" s="14"/>
      <c r="O41" s="14"/>
      <c r="P41" s="14"/>
      <c r="Q41" s="14"/>
      <c r="R41" s="14"/>
      <c r="S41" s="14"/>
      <c r="T41" s="14"/>
    </row>
    <row r="42" spans="1:20" ht="30" customHeight="1" x14ac:dyDescent="0.25">
      <c r="A42" s="14"/>
      <c r="B42" s="182" t="s">
        <v>88</v>
      </c>
      <c r="C42" s="183"/>
      <c r="D42" s="68">
        <f t="shared" si="0"/>
        <v>0</v>
      </c>
      <c r="E42" s="69" t="str">
        <f t="shared" si="1"/>
        <v/>
      </c>
      <c r="F42" s="68" t="str">
        <f t="shared" si="2"/>
        <v/>
      </c>
      <c r="I42" s="14"/>
      <c r="J42" s="14"/>
      <c r="K42" s="14"/>
      <c r="L42" s="14"/>
      <c r="M42" s="14"/>
      <c r="N42" s="14"/>
      <c r="O42" s="14"/>
      <c r="P42" s="14"/>
      <c r="Q42" s="14"/>
      <c r="R42" s="14"/>
      <c r="S42" s="14"/>
      <c r="T42" s="14"/>
    </row>
    <row r="43" spans="1:20" ht="30" customHeight="1" x14ac:dyDescent="0.25">
      <c r="A43" s="14"/>
      <c r="B43" s="182" t="s">
        <v>89</v>
      </c>
      <c r="C43" s="183"/>
      <c r="D43" s="68">
        <f t="shared" si="0"/>
        <v>0</v>
      </c>
      <c r="E43" s="69" t="str">
        <f t="shared" si="1"/>
        <v/>
      </c>
      <c r="F43" s="68" t="str">
        <f t="shared" si="2"/>
        <v/>
      </c>
      <c r="I43" s="14"/>
      <c r="J43" s="14"/>
      <c r="K43" s="14"/>
      <c r="L43" s="14"/>
      <c r="M43" s="14"/>
      <c r="N43" s="14"/>
      <c r="O43" s="14"/>
      <c r="P43" s="14"/>
      <c r="Q43" s="14"/>
      <c r="R43" s="14"/>
      <c r="S43" s="14"/>
      <c r="T43" s="14"/>
    </row>
    <row r="44" spans="1:20" ht="30" customHeight="1" x14ac:dyDescent="0.25">
      <c r="A44" s="14"/>
      <c r="B44" s="182" t="s">
        <v>90</v>
      </c>
      <c r="C44" s="183"/>
      <c r="D44" s="68">
        <f t="shared" si="0"/>
        <v>0</v>
      </c>
      <c r="E44" s="69" t="str">
        <f t="shared" si="1"/>
        <v/>
      </c>
      <c r="F44" s="68" t="str">
        <f t="shared" si="2"/>
        <v/>
      </c>
      <c r="I44" s="14"/>
      <c r="J44" s="14"/>
      <c r="K44" s="14"/>
      <c r="L44" s="14"/>
      <c r="M44" s="14"/>
      <c r="N44" s="14"/>
      <c r="O44" s="14"/>
      <c r="P44" s="14"/>
      <c r="Q44" s="14"/>
      <c r="R44" s="14"/>
      <c r="S44" s="14"/>
      <c r="T44" s="14"/>
    </row>
    <row r="45" spans="1:20" ht="30" customHeight="1" x14ac:dyDescent="0.25">
      <c r="A45" s="14"/>
      <c r="B45" s="182" t="s">
        <v>91</v>
      </c>
      <c r="C45" s="183"/>
      <c r="D45" s="68">
        <f t="shared" si="0"/>
        <v>0</v>
      </c>
      <c r="E45" s="69" t="str">
        <f t="shared" si="1"/>
        <v/>
      </c>
      <c r="F45" s="68" t="str">
        <f t="shared" si="2"/>
        <v/>
      </c>
      <c r="I45" s="14"/>
      <c r="J45" s="14"/>
      <c r="K45" s="14"/>
      <c r="L45" s="14"/>
      <c r="M45" s="14"/>
      <c r="N45" s="14"/>
      <c r="O45" s="14"/>
      <c r="P45" s="14"/>
      <c r="Q45" s="14"/>
      <c r="R45" s="14"/>
      <c r="S45" s="14"/>
      <c r="T45" s="14"/>
    </row>
    <row r="46" spans="1:20" ht="30" customHeight="1" x14ac:dyDescent="0.25">
      <c r="A46" s="14"/>
      <c r="B46" s="182" t="s">
        <v>92</v>
      </c>
      <c r="C46" s="183"/>
      <c r="D46" s="68">
        <f t="shared" si="0"/>
        <v>0</v>
      </c>
      <c r="E46" s="69" t="str">
        <f t="shared" si="1"/>
        <v/>
      </c>
      <c r="F46" s="68" t="str">
        <f t="shared" si="2"/>
        <v/>
      </c>
      <c r="I46" s="14"/>
      <c r="J46" s="14"/>
      <c r="K46" s="14"/>
      <c r="L46" s="14"/>
      <c r="M46" s="14"/>
      <c r="N46" s="14"/>
      <c r="O46" s="14"/>
      <c r="P46" s="14"/>
      <c r="Q46" s="14"/>
      <c r="R46" s="14"/>
      <c r="S46" s="14"/>
      <c r="T46" s="14"/>
    </row>
    <row r="47" spans="1:20" ht="30" customHeight="1" x14ac:dyDescent="0.25">
      <c r="A47" s="14"/>
      <c r="B47" s="182" t="s">
        <v>93</v>
      </c>
      <c r="C47" s="183"/>
      <c r="D47" s="68">
        <f t="shared" si="0"/>
        <v>0</v>
      </c>
      <c r="E47" s="69" t="str">
        <f t="shared" si="1"/>
        <v/>
      </c>
      <c r="F47" s="68" t="str">
        <f t="shared" si="2"/>
        <v/>
      </c>
      <c r="I47" s="14"/>
      <c r="J47" s="14"/>
      <c r="K47" s="14"/>
      <c r="L47" s="14"/>
      <c r="M47" s="14"/>
      <c r="N47" s="14"/>
      <c r="O47" s="14"/>
      <c r="P47" s="14"/>
      <c r="Q47" s="14"/>
      <c r="R47" s="14"/>
      <c r="S47" s="14"/>
      <c r="T47" s="14"/>
    </row>
    <row r="48" spans="1:20" ht="30" customHeight="1" x14ac:dyDescent="0.25">
      <c r="A48" s="14"/>
      <c r="B48" s="182" t="s">
        <v>94</v>
      </c>
      <c r="C48" s="183"/>
      <c r="D48" s="68">
        <f t="shared" si="0"/>
        <v>0</v>
      </c>
      <c r="E48" s="69" t="str">
        <f t="shared" si="1"/>
        <v/>
      </c>
      <c r="F48" s="68" t="str">
        <f t="shared" si="2"/>
        <v/>
      </c>
      <c r="I48" s="14"/>
      <c r="J48" s="14"/>
      <c r="K48" s="14"/>
      <c r="L48" s="14"/>
      <c r="M48" s="14"/>
      <c r="N48" s="14"/>
      <c r="O48" s="14"/>
      <c r="P48" s="14"/>
      <c r="Q48" s="14"/>
      <c r="R48" s="14"/>
      <c r="S48" s="14"/>
      <c r="T48" s="14"/>
    </row>
    <row r="49" spans="1:20" ht="30" customHeight="1" thickBot="1" x14ac:dyDescent="0.3">
      <c r="A49" s="14"/>
      <c r="B49" s="184" t="s">
        <v>95</v>
      </c>
      <c r="C49" s="185"/>
      <c r="D49" s="77">
        <f t="shared" si="0"/>
        <v>0</v>
      </c>
      <c r="E49" s="78" t="str">
        <f t="shared" si="1"/>
        <v/>
      </c>
      <c r="F49" s="77" t="str">
        <f t="shared" si="2"/>
        <v/>
      </c>
      <c r="I49" s="14"/>
      <c r="J49" s="14"/>
      <c r="K49" s="14"/>
      <c r="L49" s="14"/>
      <c r="M49" s="14"/>
      <c r="N49" s="14"/>
      <c r="O49" s="14"/>
      <c r="P49" s="14"/>
      <c r="Q49" s="14"/>
      <c r="R49" s="14"/>
      <c r="S49" s="14"/>
      <c r="T49" s="14"/>
    </row>
    <row r="50" spans="1:20" ht="30" customHeight="1" thickBot="1" x14ac:dyDescent="0.3">
      <c r="A50" s="14"/>
      <c r="B50" s="186" t="s">
        <v>19</v>
      </c>
      <c r="C50" s="187"/>
      <c r="D50" s="79">
        <f>SUM(D40:D49)</f>
        <v>0</v>
      </c>
      <c r="E50" s="80" t="str">
        <f>IF(D50&lt;&gt;0,F50/D50,"")</f>
        <v/>
      </c>
      <c r="F50" s="81">
        <f>SUM(F40:F49)</f>
        <v>0</v>
      </c>
      <c r="I50" s="14"/>
      <c r="J50" s="14"/>
      <c r="K50" s="14"/>
      <c r="L50" s="14"/>
      <c r="M50" s="14"/>
      <c r="N50" s="14"/>
      <c r="O50" s="13"/>
      <c r="P50" s="181"/>
      <c r="Q50" s="181"/>
      <c r="R50" s="14"/>
      <c r="S50" s="14"/>
      <c r="T50" s="14"/>
    </row>
    <row r="51" spans="1:20" ht="15" hidden="1" x14ac:dyDescent="0.25">
      <c r="A51" s="14"/>
      <c r="B51" s="14"/>
      <c r="C51" s="14"/>
      <c r="D51" s="14"/>
      <c r="E51" s="14"/>
      <c r="F51" s="14"/>
      <c r="G51" s="14"/>
      <c r="I51" s="14"/>
      <c r="J51" s="14"/>
      <c r="K51" s="14"/>
      <c r="L51" s="14"/>
      <c r="M51" s="14"/>
      <c r="N51" s="14"/>
      <c r="O51" s="13"/>
      <c r="P51" s="28"/>
      <c r="Q51" s="28"/>
      <c r="R51" s="14"/>
      <c r="S51" s="14"/>
      <c r="T51" s="14"/>
    </row>
    <row r="52" spans="1:20" ht="15" hidden="1" x14ac:dyDescent="0.25">
      <c r="A52" s="14"/>
      <c r="B52" s="14"/>
      <c r="C52" s="14"/>
      <c r="D52" s="14"/>
      <c r="E52" s="14"/>
      <c r="F52" s="14"/>
      <c r="G52" s="14"/>
      <c r="H52" s="14"/>
      <c r="I52" s="14"/>
      <c r="J52" s="14"/>
      <c r="K52" s="14"/>
      <c r="L52" s="14"/>
      <c r="M52" s="14"/>
      <c r="N52" s="14"/>
      <c r="O52" s="14"/>
      <c r="P52" s="181"/>
      <c r="Q52" s="181"/>
      <c r="R52" s="14"/>
      <c r="S52" s="14"/>
      <c r="T52" s="14"/>
    </row>
    <row r="53" spans="1:20" ht="15" hidden="1" x14ac:dyDescent="0.25">
      <c r="A53" s="14"/>
      <c r="B53" s="14"/>
      <c r="C53" s="14"/>
      <c r="D53" s="14"/>
      <c r="E53" s="14"/>
      <c r="F53" s="14"/>
      <c r="G53" s="14"/>
      <c r="H53" s="14"/>
      <c r="I53" s="14"/>
      <c r="J53" s="14"/>
      <c r="K53" s="14"/>
      <c r="L53" s="14"/>
      <c r="M53" s="14"/>
      <c r="N53" s="14"/>
      <c r="O53" s="14"/>
      <c r="P53" s="14"/>
      <c r="Q53" s="14"/>
      <c r="R53" s="14"/>
      <c r="S53" s="14"/>
      <c r="T53" s="14"/>
    </row>
    <row r="54" spans="1:20" ht="15" hidden="1" x14ac:dyDescent="0.25">
      <c r="A54" s="14"/>
      <c r="B54" s="14"/>
      <c r="C54" s="14"/>
      <c r="D54" s="14"/>
      <c r="E54" s="14"/>
      <c r="F54" s="14"/>
      <c r="G54" s="14"/>
      <c r="H54" s="14"/>
      <c r="I54" s="14"/>
      <c r="J54" s="14"/>
      <c r="K54" s="14"/>
      <c r="L54" s="14"/>
      <c r="M54" s="14"/>
      <c r="N54" s="14"/>
      <c r="O54" s="14"/>
      <c r="P54" s="14"/>
      <c r="Q54" s="14"/>
      <c r="R54" s="14"/>
      <c r="S54" s="14"/>
      <c r="T54" s="14"/>
    </row>
    <row r="55" spans="1:20" ht="15" hidden="1" x14ac:dyDescent="0.25">
      <c r="A55" s="14"/>
      <c r="B55" s="14"/>
      <c r="C55" s="14"/>
      <c r="D55" s="14"/>
      <c r="E55" s="14"/>
      <c r="F55" s="14"/>
      <c r="G55" s="14"/>
      <c r="H55" s="14"/>
      <c r="I55" s="14"/>
      <c r="J55" s="14"/>
      <c r="K55" s="14"/>
      <c r="L55" s="14"/>
      <c r="M55" s="14"/>
      <c r="N55" s="14"/>
      <c r="O55" s="14"/>
      <c r="P55" s="14"/>
      <c r="Q55" s="14"/>
      <c r="R55" s="14"/>
      <c r="S55" s="14"/>
      <c r="T55" s="14"/>
    </row>
    <row r="56" spans="1:20" ht="15" hidden="1" x14ac:dyDescent="0.25">
      <c r="A56" s="14"/>
      <c r="B56" s="14"/>
      <c r="C56" s="14"/>
      <c r="D56" s="14"/>
      <c r="E56" s="14"/>
      <c r="F56" s="14"/>
      <c r="G56" s="14"/>
      <c r="H56" s="14"/>
      <c r="I56" s="14"/>
      <c r="J56" s="14"/>
      <c r="K56" s="14"/>
      <c r="L56" s="14"/>
      <c r="M56" s="14"/>
      <c r="N56" s="14"/>
      <c r="O56" s="14"/>
      <c r="P56" s="14"/>
      <c r="Q56" s="14"/>
      <c r="R56" s="14"/>
      <c r="S56" s="14"/>
      <c r="T56" s="14"/>
    </row>
    <row r="57" spans="1:20" ht="15" hidden="1" x14ac:dyDescent="0.25">
      <c r="A57" s="14"/>
      <c r="B57" s="14"/>
      <c r="C57" s="14"/>
      <c r="D57" s="14"/>
      <c r="E57" s="14"/>
      <c r="F57" s="14"/>
      <c r="G57" s="14"/>
      <c r="H57" s="14"/>
      <c r="I57" s="14"/>
      <c r="J57" s="14"/>
      <c r="K57" s="14"/>
      <c r="L57" s="14"/>
      <c r="M57" s="14"/>
      <c r="N57" s="14"/>
      <c r="O57" s="14"/>
      <c r="P57" s="14"/>
      <c r="Q57" s="14"/>
      <c r="R57" s="14"/>
      <c r="S57" s="14"/>
      <c r="T57" s="14"/>
    </row>
    <row r="58" spans="1:20" ht="15" hidden="1" x14ac:dyDescent="0.25">
      <c r="A58" s="14"/>
      <c r="B58" s="14"/>
      <c r="C58" s="14"/>
      <c r="D58" s="14"/>
      <c r="E58" s="14"/>
      <c r="F58" s="14"/>
      <c r="G58" s="14"/>
      <c r="H58" s="14"/>
      <c r="I58" s="14"/>
      <c r="J58" s="14"/>
      <c r="K58" s="14"/>
      <c r="L58" s="14"/>
      <c r="M58" s="14"/>
      <c r="N58" s="14"/>
      <c r="O58" s="14"/>
      <c r="P58" s="14"/>
      <c r="Q58" s="14"/>
      <c r="R58" s="14"/>
      <c r="S58" s="14"/>
      <c r="T58" s="14"/>
    </row>
    <row r="59" spans="1:20" ht="15" hidden="1" x14ac:dyDescent="0.25">
      <c r="A59" s="14"/>
      <c r="B59" s="14"/>
      <c r="C59" s="14"/>
      <c r="D59" s="14"/>
      <c r="E59" s="14"/>
      <c r="F59" s="14"/>
      <c r="G59" s="14"/>
      <c r="H59" s="14"/>
      <c r="I59" s="14"/>
      <c r="J59" s="14"/>
      <c r="K59" s="14"/>
      <c r="L59" s="14"/>
      <c r="M59" s="14"/>
      <c r="N59" s="14"/>
      <c r="O59" s="14"/>
      <c r="P59" s="14"/>
      <c r="Q59" s="14"/>
      <c r="R59" s="14"/>
      <c r="S59" s="14"/>
      <c r="T59" s="14"/>
    </row>
    <row r="60" spans="1:20" ht="15" hidden="1" x14ac:dyDescent="0.25">
      <c r="A60" s="14"/>
      <c r="B60" s="14"/>
      <c r="C60" s="14"/>
      <c r="D60" s="14"/>
      <c r="E60" s="14"/>
      <c r="F60" s="14"/>
      <c r="G60" s="14"/>
      <c r="H60" s="14"/>
      <c r="I60" s="14"/>
      <c r="J60" s="14"/>
      <c r="K60" s="14"/>
      <c r="L60" s="14"/>
      <c r="M60" s="14"/>
      <c r="N60" s="14"/>
      <c r="O60" s="14"/>
      <c r="P60" s="14"/>
      <c r="Q60" s="14"/>
      <c r="R60" s="14"/>
      <c r="S60" s="14"/>
      <c r="T60" s="14"/>
    </row>
    <row r="61" spans="1:20" ht="15" hidden="1" x14ac:dyDescent="0.25"/>
    <row r="62" spans="1:20" ht="15" hidden="1" x14ac:dyDescent="0.25"/>
    <row r="63" spans="1:20" ht="15" hidden="1" x14ac:dyDescent="0.25"/>
    <row r="64" spans="1:20"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sheetData>
  <sheetProtection algorithmName="SHA-512" hashValue="ZhEsaTJl85SrcGckvBD2XCP9J5wRREqmn4ZrSpq7hGKKWMIQlxakFUNRsHEFP3NPYQzHezyUSVyzp5WDRgCw6Q==" saltValue="TSdL5zBPM72rZY2tTWvNzg==" spinCount="100000" sheet="1" objects="1" scenarios="1"/>
  <mergeCells count="50">
    <mergeCell ref="G19:G21"/>
    <mergeCell ref="B20:C20"/>
    <mergeCell ref="E27:G27"/>
    <mergeCell ref="E28:G28"/>
    <mergeCell ref="E29:G29"/>
    <mergeCell ref="E26:G26"/>
    <mergeCell ref="B19:C19"/>
    <mergeCell ref="B27:C27"/>
    <mergeCell ref="B28:C28"/>
    <mergeCell ref="B29:C29"/>
    <mergeCell ref="E30:G30"/>
    <mergeCell ref="E31:G31"/>
    <mergeCell ref="B11:H11"/>
    <mergeCell ref="B13:H14"/>
    <mergeCell ref="B16:C16"/>
    <mergeCell ref="D16:G16"/>
    <mergeCell ref="B18:C18"/>
    <mergeCell ref="D18:E18"/>
    <mergeCell ref="B26:C26"/>
    <mergeCell ref="D19:E19"/>
    <mergeCell ref="D21:E21"/>
    <mergeCell ref="B23:G23"/>
    <mergeCell ref="B24:C24"/>
    <mergeCell ref="B25:C25"/>
    <mergeCell ref="E24:G24"/>
    <mergeCell ref="E25:G25"/>
    <mergeCell ref="B30:C30"/>
    <mergeCell ref="B31:C31"/>
    <mergeCell ref="B32:C32"/>
    <mergeCell ref="B33:C33"/>
    <mergeCell ref="B34:C34"/>
    <mergeCell ref="B35:C35"/>
    <mergeCell ref="B40:C40"/>
    <mergeCell ref="B38:F38"/>
    <mergeCell ref="B39:C39"/>
    <mergeCell ref="E32:G32"/>
    <mergeCell ref="E33:G33"/>
    <mergeCell ref="E34:G34"/>
    <mergeCell ref="P52:Q52"/>
    <mergeCell ref="B41:C41"/>
    <mergeCell ref="B42:C42"/>
    <mergeCell ref="B43:C43"/>
    <mergeCell ref="B44:C44"/>
    <mergeCell ref="B45:C45"/>
    <mergeCell ref="B46:C46"/>
    <mergeCell ref="B47:C47"/>
    <mergeCell ref="B48:C48"/>
    <mergeCell ref="B49:C49"/>
    <mergeCell ref="B50:C50"/>
    <mergeCell ref="P50:Q50"/>
  </mergeCells>
  <dataValidations count="8">
    <dataValidation type="decimal" operator="greaterThan" allowBlank="1" showInputMessage="1" showErrorMessage="1" sqref="D25:D34" xr:uid="{884E4864-4DB2-4BBE-BF44-493D688815D7}">
      <formula1>0</formula1>
    </dataValidation>
    <dataValidation type="custom" operator="greaterThan" showInputMessage="1" showErrorMessage="1" error="Debe elegir TIPO DE ELEMENTO y PAQUETE DE TRABAJO" sqref="J23:M23" xr:uid="{3D253D45-635D-41AF-BCE2-BB1120A61BC8}">
      <formula1>AND(C23&lt;&gt;"",F23&lt;&gt;"")</formula1>
    </dataValidation>
    <dataValidation type="textLength" allowBlank="1" showInputMessage="1" showErrorMessage="1" sqref="E37" xr:uid="{A1596568-25BC-4FE8-B0F9-7208785AC9F8}">
      <formula1>0</formula1>
      <formula2>100</formula2>
    </dataValidation>
    <dataValidation type="custom" operator="greaterThan" allowBlank="1" showInputMessage="1" showErrorMessage="1" error="El coste total no puede ser menor que el coste subvencionable" sqref="E25:E34" xr:uid="{8173A4BF-344D-4CE7-8571-516C7E1214E4}">
      <formula1>E25&gt;=I25</formula1>
    </dataValidation>
    <dataValidation type="custom" operator="greaterThan" allowBlank="1" showInputMessage="1" showErrorMessage="1" error="El coste total no puede ser menor que el coste subvencionable" sqref="F35" xr:uid="{DADEA29A-4AF8-47DE-A746-36D1080F4095}">
      <formula1>F35&gt;=I35</formula1>
    </dataValidation>
    <dataValidation type="custom" operator="greaterThan" showInputMessage="1" showErrorMessage="1" error="Debe elegir TIPO DE ELEMENTO y PAQUETE DE TRABAJO" sqref="J37:M37" xr:uid="{C483F37F-0615-4053-A36D-B6838BF7D190}">
      <formula1>AND(D37&lt;&gt;"",F37&lt;&gt;"")</formula1>
    </dataValidation>
    <dataValidation type="custom" operator="greaterThan" showInputMessage="1" showErrorMessage="1" error="Debe elegir TIPO DE ELEMENTO y PAQUETE DE TRABAJO" sqref="H37:H38" xr:uid="{A0BDD045-1D7F-45E6-8AAE-8EA6D03712BB}">
      <formula1>AND(D37&lt;&gt;"",F37&lt;&gt;"")</formula1>
    </dataValidation>
    <dataValidation type="custom" operator="greaterThan" showInputMessage="1" showErrorMessage="1" error="Debe elegir TIPO DE ELEMENTO y PAQUETE DE TRABAJO" sqref="I37:I38" xr:uid="{6C2E7333-AEC1-4207-BEF5-1675CE3B5883}">
      <formula1>AND(D37&lt;&gt;"",F37&lt;&gt;"")</formula1>
    </dataValidation>
  </dataValidations>
  <pageMargins left="0.7" right="0.7" top="0.75" bottom="0.75" header="0.3" footer="0.3"/>
  <pageSetup paperSize="9" scale="29" fitToHeight="2"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BF1F72-2181-4404-96EC-0A970659DB6F}">
          <x14:formula1>
            <xm:f>Tablas!$B$4:$B$4</xm:f>
          </x14:formula1>
          <xm:sqref>B19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0198-463D-4D2A-AB73-0D2A27D54E49}">
  <sheetPr codeName="Hoja12">
    <pageSetUpPr fitToPage="1"/>
  </sheetPr>
  <dimension ref="A1:XEV83"/>
  <sheetViews>
    <sheetView showGridLines="0" showZeros="0" topLeftCell="A14" zoomScale="85" zoomScaleNormal="85" zoomScaleSheetLayoutView="25" zoomScalePageLayoutView="10" workbookViewId="0">
      <selection activeCell="H24" sqref="H24"/>
    </sheetView>
  </sheetViews>
  <sheetFormatPr baseColWidth="10" defaultColWidth="0" defaultRowHeight="0" customHeight="1" zeroHeight="1" x14ac:dyDescent="0.25"/>
  <cols>
    <col min="1" max="1" width="11.42578125" style="10" customWidth="1"/>
    <col min="2" max="2" width="28.5703125" style="10" customWidth="1"/>
    <col min="3" max="3" width="28.7109375" style="10" customWidth="1"/>
    <col min="4" max="9" width="30.7109375" style="10" customWidth="1"/>
    <col min="10" max="10" width="28.5703125" style="10" customWidth="1"/>
    <col min="11" max="17" width="30.7109375" style="10" hidden="1" customWidth="1"/>
    <col min="18" max="20" width="18.7109375" style="10" hidden="1" customWidth="1"/>
    <col min="21" max="27" width="18.7109375" style="10" hidden="1"/>
    <col min="28" max="16372" width="11.42578125" style="10" hidden="1"/>
    <col min="16373" max="16376" width="0" style="10" hidden="1"/>
    <col min="16377" max="16384" width="11.42578125" style="10" hidden="1"/>
  </cols>
  <sheetData>
    <row r="1" spans="2:21" s="6" customFormat="1" ht="14.45" customHeight="1" x14ac:dyDescent="0.25"/>
    <row r="2" spans="2:21" s="6" customFormat="1" ht="14.45" customHeight="1" x14ac:dyDescent="0.25"/>
    <row r="3" spans="2:21" s="6" customFormat="1" ht="14.45" customHeight="1" x14ac:dyDescent="0.25"/>
    <row r="4" spans="2:21" s="6" customFormat="1" ht="14.45" customHeight="1" x14ac:dyDescent="0.25"/>
    <row r="5" spans="2:21" s="6" customFormat="1" ht="14.45" customHeight="1" x14ac:dyDescent="0.25"/>
    <row r="6" spans="2:21" s="6" customFormat="1" ht="14.45" customHeight="1" x14ac:dyDescent="0.25"/>
    <row r="7" spans="2:21" s="6" customFormat="1" ht="14.45" customHeight="1" x14ac:dyDescent="0.25"/>
    <row r="8" spans="2:21" s="6" customFormat="1" ht="14.45" customHeight="1" x14ac:dyDescent="0.25"/>
    <row r="9" spans="2:21" s="6" customFormat="1" ht="14.45" customHeight="1" x14ac:dyDescent="0.25"/>
    <row r="10" spans="2:21" s="6" customFormat="1" ht="14.45" customHeight="1" x14ac:dyDescent="0.25">
      <c r="K10" s="8"/>
      <c r="L10" s="8"/>
      <c r="M10" s="8"/>
      <c r="N10" s="8"/>
      <c r="O10" s="8"/>
      <c r="P10" s="8"/>
      <c r="Q10" s="8"/>
      <c r="R10" s="8"/>
      <c r="S10" s="8"/>
      <c r="T10" s="8"/>
      <c r="U10" s="8"/>
    </row>
    <row r="11" spans="2:21" s="6" customFormat="1" ht="30" customHeight="1" x14ac:dyDescent="0.25">
      <c r="B11" s="202" t="s">
        <v>57</v>
      </c>
      <c r="C11" s="202"/>
      <c r="D11" s="202"/>
      <c r="E11" s="202"/>
      <c r="F11" s="202"/>
      <c r="G11" s="202"/>
      <c r="H11" s="202"/>
      <c r="K11" s="8"/>
      <c r="L11" s="8"/>
      <c r="M11" s="8"/>
      <c r="N11" s="8"/>
      <c r="O11" s="8"/>
    </row>
    <row r="12" spans="2:21" s="6" customFormat="1" ht="26.25" x14ac:dyDescent="0.25">
      <c r="C12" s="3"/>
      <c r="D12" s="3"/>
      <c r="E12" s="3"/>
      <c r="F12" s="3"/>
      <c r="G12" s="3"/>
      <c r="H12" s="3"/>
      <c r="K12" s="8"/>
      <c r="L12" s="8"/>
      <c r="M12" s="8"/>
      <c r="N12" s="8"/>
      <c r="O12" s="8"/>
    </row>
    <row r="13" spans="2:21" s="6" customFormat="1" ht="120" customHeight="1" x14ac:dyDescent="0.25">
      <c r="B13" s="203" t="s">
        <v>209</v>
      </c>
      <c r="C13" s="204"/>
      <c r="D13" s="204"/>
      <c r="E13" s="204"/>
      <c r="F13" s="204"/>
      <c r="G13" s="204"/>
      <c r="H13" s="205"/>
      <c r="K13" s="8"/>
      <c r="L13" s="8"/>
      <c r="M13" s="8"/>
      <c r="N13" s="8"/>
      <c r="O13" s="8"/>
    </row>
    <row r="14" spans="2:21" s="6" customFormat="1" ht="117.6" customHeight="1" x14ac:dyDescent="0.25">
      <c r="B14" s="206"/>
      <c r="C14" s="207"/>
      <c r="D14" s="207"/>
      <c r="E14" s="207"/>
      <c r="F14" s="207"/>
      <c r="G14" s="207"/>
      <c r="H14" s="208"/>
      <c r="L14" s="17"/>
      <c r="M14" s="8"/>
      <c r="N14" s="8"/>
      <c r="O14" s="8"/>
    </row>
    <row r="15" spans="2:21" s="6" customFormat="1" ht="19.5" customHeight="1" x14ac:dyDescent="0.25">
      <c r="L15" s="17"/>
      <c r="M15" s="8"/>
      <c r="N15" s="8"/>
      <c r="O15" s="8"/>
    </row>
    <row r="16" spans="2:21" s="6" customFormat="1" ht="27.75" customHeight="1" x14ac:dyDescent="0.25">
      <c r="B16" s="209" t="s">
        <v>58</v>
      </c>
      <c r="C16" s="210"/>
      <c r="D16" s="211"/>
      <c r="E16" s="212"/>
      <c r="F16" s="212"/>
      <c r="G16" s="213"/>
    </row>
    <row r="17" spans="2:15" ht="20.100000000000001" customHeight="1" x14ac:dyDescent="0.25">
      <c r="C17" s="9"/>
      <c r="D17" s="9"/>
      <c r="F17" s="39"/>
      <c r="G17" s="39"/>
      <c r="H17" s="6"/>
      <c r="I17" s="6"/>
      <c r="J17" s="6"/>
    </row>
    <row r="18" spans="2:15" ht="63.75" customHeight="1" x14ac:dyDescent="0.25">
      <c r="B18" s="214" t="s">
        <v>59</v>
      </c>
      <c r="C18" s="214"/>
      <c r="D18" s="214" t="s">
        <v>233</v>
      </c>
      <c r="E18" s="214"/>
      <c r="F18" s="63" t="s">
        <v>232</v>
      </c>
      <c r="G18" s="64" t="s">
        <v>60</v>
      </c>
      <c r="H18" s="39"/>
      <c r="I18" s="6"/>
      <c r="J18" s="6"/>
      <c r="L18" s="11"/>
      <c r="M18" s="11"/>
      <c r="N18" s="11"/>
    </row>
    <row r="19" spans="2:15" s="6" customFormat="1" ht="48.95" customHeight="1" x14ac:dyDescent="0.25">
      <c r="B19" s="221"/>
      <c r="C19" s="222"/>
      <c r="D19" s="215" t="s">
        <v>231</v>
      </c>
      <c r="E19" s="215"/>
      <c r="F19" s="174" t="str">
        <f>+IF(B19="","",'5-Entidad representante'!F19)</f>
        <v/>
      </c>
      <c r="G19" s="218" t="str">
        <f>+IF(B19="","",'5-Entidad representante'!G19)</f>
        <v/>
      </c>
      <c r="H19" s="39"/>
      <c r="K19" s="10"/>
      <c r="L19" s="11"/>
      <c r="M19" s="11"/>
      <c r="N19" s="11"/>
    </row>
    <row r="20" spans="2:15" s="6" customFormat="1" ht="36" customHeight="1" x14ac:dyDescent="0.25">
      <c r="B20" s="214" t="s">
        <v>63</v>
      </c>
      <c r="C20" s="214"/>
      <c r="D20" s="71" t="s">
        <v>98</v>
      </c>
      <c r="E20" s="70" t="str">
        <f>'4-Presupuesto Total'!$D$17</f>
        <v>Territorio peninsular, Ceuta o Melilla</v>
      </c>
      <c r="F20" s="174" t="str">
        <f>+IF(B19="","",'5-Entidad representante'!F20)</f>
        <v/>
      </c>
      <c r="G20" s="219"/>
      <c r="H20" s="39"/>
      <c r="K20" s="10"/>
      <c r="L20" s="11"/>
      <c r="M20" s="11"/>
      <c r="N20" s="11"/>
    </row>
    <row r="21" spans="2:15" s="6" customFormat="1" ht="24.95" customHeight="1" x14ac:dyDescent="0.25">
      <c r="B21" s="10"/>
      <c r="C21" s="10"/>
      <c r="D21" s="216" t="s">
        <v>230</v>
      </c>
      <c r="E21" s="216"/>
      <c r="F21" s="174" t="str">
        <f>+IF(B19="","",'5-Entidad representante'!F21)</f>
        <v/>
      </c>
      <c r="G21" s="220"/>
      <c r="H21" s="39"/>
      <c r="K21" s="10"/>
      <c r="L21" s="11"/>
      <c r="M21" s="11"/>
      <c r="N21" s="11"/>
    </row>
    <row r="22" spans="2:15" ht="28.5" customHeight="1" x14ac:dyDescent="0.25">
      <c r="F22" s="32"/>
      <c r="G22" s="32"/>
      <c r="H22" s="39"/>
      <c r="I22" s="32"/>
      <c r="M22" s="12"/>
    </row>
    <row r="23" spans="2:15" ht="27" customHeight="1" x14ac:dyDescent="0.25">
      <c r="B23" s="190" t="s">
        <v>64</v>
      </c>
      <c r="C23" s="191"/>
      <c r="D23" s="191"/>
      <c r="E23" s="191"/>
      <c r="F23" s="191"/>
      <c r="G23" s="192"/>
      <c r="H23" s="32"/>
      <c r="I23" s="32"/>
      <c r="J23" s="27"/>
      <c r="K23" s="27"/>
      <c r="L23" s="27"/>
      <c r="M23" s="27"/>
      <c r="N23" s="13"/>
      <c r="O23" s="6"/>
    </row>
    <row r="24" spans="2:15" s="6" customFormat="1" ht="44.1" customHeight="1" x14ac:dyDescent="0.25">
      <c r="B24" s="193" t="s">
        <v>99</v>
      </c>
      <c r="C24" s="194"/>
      <c r="D24" s="65" t="s">
        <v>61</v>
      </c>
      <c r="E24" s="193" t="s">
        <v>74</v>
      </c>
      <c r="F24" s="217"/>
      <c r="G24" s="194"/>
      <c r="J24" s="10"/>
      <c r="K24" s="10"/>
      <c r="L24" s="10"/>
      <c r="M24" s="12"/>
      <c r="N24" s="10"/>
    </row>
    <row r="25" spans="2:15" s="6" customFormat="1" ht="30" customHeight="1" x14ac:dyDescent="0.25">
      <c r="B25" s="198" t="s">
        <v>97</v>
      </c>
      <c r="C25" s="199"/>
      <c r="D25" s="66"/>
      <c r="E25" s="195"/>
      <c r="F25" s="196"/>
      <c r="G25" s="197"/>
      <c r="J25" s="10"/>
      <c r="K25" s="10"/>
      <c r="L25" s="10"/>
      <c r="M25" s="12"/>
      <c r="N25" s="10"/>
    </row>
    <row r="26" spans="2:15" s="6" customFormat="1" ht="30" customHeight="1" x14ac:dyDescent="0.25">
      <c r="B26" s="198" t="s">
        <v>96</v>
      </c>
      <c r="C26" s="199"/>
      <c r="D26" s="66"/>
      <c r="E26" s="195"/>
      <c r="F26" s="196"/>
      <c r="G26" s="197"/>
      <c r="J26" s="10"/>
      <c r="K26" s="10"/>
      <c r="L26" s="10"/>
      <c r="M26" s="12"/>
      <c r="N26" s="10"/>
    </row>
    <row r="27" spans="2:15" s="6" customFormat="1" ht="30" customHeight="1" x14ac:dyDescent="0.25">
      <c r="B27" s="198" t="s">
        <v>88</v>
      </c>
      <c r="C27" s="199"/>
      <c r="D27" s="66"/>
      <c r="E27" s="195"/>
      <c r="F27" s="196"/>
      <c r="G27" s="197"/>
      <c r="J27" s="10"/>
      <c r="K27" s="10"/>
      <c r="L27" s="10"/>
      <c r="M27" s="12"/>
      <c r="N27" s="10"/>
    </row>
    <row r="28" spans="2:15" s="6" customFormat="1" ht="30" customHeight="1" x14ac:dyDescent="0.25">
      <c r="B28" s="198" t="s">
        <v>89</v>
      </c>
      <c r="C28" s="199"/>
      <c r="D28" s="66"/>
      <c r="E28" s="195"/>
      <c r="F28" s="196"/>
      <c r="G28" s="197"/>
      <c r="J28" s="10"/>
      <c r="K28" s="10"/>
      <c r="L28" s="10"/>
      <c r="M28" s="12"/>
      <c r="N28" s="10"/>
    </row>
    <row r="29" spans="2:15" s="6" customFormat="1" ht="30" customHeight="1" x14ac:dyDescent="0.25">
      <c r="B29" s="198" t="s">
        <v>90</v>
      </c>
      <c r="C29" s="199"/>
      <c r="D29" s="66"/>
      <c r="E29" s="195"/>
      <c r="F29" s="196"/>
      <c r="G29" s="197"/>
      <c r="J29" s="10"/>
      <c r="K29" s="10"/>
      <c r="L29" s="10"/>
      <c r="M29" s="12"/>
      <c r="N29" s="10"/>
    </row>
    <row r="30" spans="2:15" s="6" customFormat="1" ht="30" customHeight="1" x14ac:dyDescent="0.25">
      <c r="B30" s="198" t="s">
        <v>91</v>
      </c>
      <c r="C30" s="199"/>
      <c r="D30" s="66"/>
      <c r="E30" s="195"/>
      <c r="F30" s="196"/>
      <c r="G30" s="197"/>
      <c r="J30" s="10"/>
      <c r="K30" s="10"/>
      <c r="L30" s="10"/>
      <c r="M30" s="12"/>
      <c r="N30" s="10"/>
    </row>
    <row r="31" spans="2:15" s="6" customFormat="1" ht="30" customHeight="1" x14ac:dyDescent="0.25">
      <c r="B31" s="198" t="s">
        <v>92</v>
      </c>
      <c r="C31" s="199"/>
      <c r="D31" s="66"/>
      <c r="E31" s="195"/>
      <c r="F31" s="196"/>
      <c r="G31" s="197"/>
      <c r="J31" s="10"/>
      <c r="K31" s="10"/>
      <c r="L31" s="10"/>
      <c r="M31" s="12"/>
      <c r="N31" s="10"/>
    </row>
    <row r="32" spans="2:15" s="6" customFormat="1" ht="30" customHeight="1" x14ac:dyDescent="0.25">
      <c r="B32" s="198" t="s">
        <v>93</v>
      </c>
      <c r="C32" s="199"/>
      <c r="D32" s="66"/>
      <c r="E32" s="195"/>
      <c r="F32" s="196"/>
      <c r="G32" s="197"/>
      <c r="J32" s="10"/>
      <c r="K32" s="10"/>
      <c r="L32" s="10"/>
      <c r="M32" s="12"/>
      <c r="N32" s="10"/>
    </row>
    <row r="33" spans="1:20" s="6" customFormat="1" ht="30" customHeight="1" x14ac:dyDescent="0.25">
      <c r="B33" s="198" t="s">
        <v>94</v>
      </c>
      <c r="C33" s="199"/>
      <c r="D33" s="66"/>
      <c r="E33" s="195"/>
      <c r="F33" s="196"/>
      <c r="G33" s="197"/>
      <c r="J33" s="10"/>
      <c r="K33" s="10"/>
      <c r="L33" s="10"/>
      <c r="M33" s="12"/>
      <c r="N33" s="10"/>
    </row>
    <row r="34" spans="1:20" s="6" customFormat="1" ht="30" customHeight="1" thickBot="1" x14ac:dyDescent="0.3">
      <c r="B34" s="200" t="s">
        <v>95</v>
      </c>
      <c r="C34" s="201"/>
      <c r="D34" s="66"/>
      <c r="E34" s="195"/>
      <c r="F34" s="196"/>
      <c r="G34" s="197"/>
      <c r="J34" s="10"/>
      <c r="K34" s="10"/>
      <c r="L34" s="10"/>
      <c r="M34" s="12"/>
      <c r="N34" s="10"/>
    </row>
    <row r="35" spans="1:20" s="6" customFormat="1" ht="30" customHeight="1" thickBot="1" x14ac:dyDescent="0.3">
      <c r="B35" s="188" t="s">
        <v>19</v>
      </c>
      <c r="C35" s="189"/>
      <c r="D35" s="149">
        <f>SUM(D25:D34)</f>
        <v>0</v>
      </c>
      <c r="J35" s="10"/>
      <c r="K35" s="10"/>
      <c r="L35" s="10"/>
      <c r="M35" s="12"/>
      <c r="N35" s="10"/>
    </row>
    <row r="36" spans="1:20" s="6" customFormat="1" ht="15" customHeight="1" x14ac:dyDescent="0.25">
      <c r="I36" s="10"/>
      <c r="J36" s="10"/>
      <c r="K36" s="10"/>
      <c r="L36" s="10"/>
      <c r="M36" s="12"/>
      <c r="N36" s="10"/>
    </row>
    <row r="37" spans="1:20" s="6" customFormat="1" ht="15" customHeight="1" x14ac:dyDescent="0.25">
      <c r="A37" s="13"/>
      <c r="B37" s="13"/>
      <c r="C37" s="24"/>
      <c r="D37" s="24"/>
      <c r="E37" s="24"/>
      <c r="F37" s="24"/>
      <c r="G37" s="25"/>
      <c r="H37" s="26"/>
      <c r="I37" s="26"/>
      <c r="J37" s="27"/>
      <c r="K37" s="27"/>
      <c r="L37" s="27"/>
      <c r="M37" s="27"/>
      <c r="N37" s="13"/>
      <c r="O37" s="13"/>
      <c r="P37" s="13"/>
      <c r="Q37" s="13"/>
      <c r="R37" s="13"/>
      <c r="S37" s="13"/>
      <c r="T37" s="13"/>
    </row>
    <row r="38" spans="1:20" ht="31.5" customHeight="1" x14ac:dyDescent="0.25">
      <c r="A38" s="14"/>
      <c r="B38" s="190" t="s">
        <v>67</v>
      </c>
      <c r="C38" s="191"/>
      <c r="D38" s="191"/>
      <c r="E38" s="191"/>
      <c r="F38" s="192"/>
      <c r="G38" s="25"/>
      <c r="H38" s="26"/>
      <c r="I38" s="26"/>
      <c r="J38" s="29"/>
      <c r="K38" s="29"/>
      <c r="L38" s="29"/>
      <c r="M38" s="29"/>
      <c r="N38" s="29"/>
      <c r="O38" s="13"/>
      <c r="P38" s="14"/>
      <c r="Q38" s="14"/>
      <c r="R38" s="14"/>
      <c r="S38" s="14"/>
      <c r="T38" s="14"/>
    </row>
    <row r="39" spans="1:20" ht="55.5" customHeight="1" x14ac:dyDescent="0.25">
      <c r="A39" s="14"/>
      <c r="B39" s="193" t="s">
        <v>99</v>
      </c>
      <c r="C39" s="194"/>
      <c r="D39" s="67" t="s">
        <v>66</v>
      </c>
      <c r="E39" s="67" t="s">
        <v>62</v>
      </c>
      <c r="F39" s="67" t="s">
        <v>65</v>
      </c>
      <c r="I39" s="14"/>
      <c r="J39" s="14"/>
      <c r="K39" s="14"/>
      <c r="L39" s="14"/>
      <c r="M39" s="14"/>
      <c r="N39" s="14"/>
      <c r="O39" s="14"/>
      <c r="P39" s="14"/>
      <c r="Q39" s="14"/>
      <c r="R39" s="14"/>
      <c r="S39" s="14"/>
      <c r="T39" s="14"/>
    </row>
    <row r="40" spans="1:20" ht="30" customHeight="1" x14ac:dyDescent="0.25">
      <c r="A40" s="14"/>
      <c r="B40" s="182" t="s">
        <v>97</v>
      </c>
      <c r="C40" s="183"/>
      <c r="D40" s="68">
        <f t="shared" ref="D40:D49" si="0">D25</f>
        <v>0</v>
      </c>
      <c r="E40" s="69" t="str">
        <f t="shared" ref="E40:E49" si="1">IF(D40&lt;&gt;0,$G$19,"")</f>
        <v/>
      </c>
      <c r="F40" s="68" t="str">
        <f>IFERROR(D40*E40,"")</f>
        <v/>
      </c>
      <c r="I40" s="14"/>
      <c r="J40" s="14"/>
      <c r="K40" s="14"/>
      <c r="L40" s="14"/>
      <c r="M40" s="14"/>
      <c r="N40" s="14"/>
      <c r="O40" s="14"/>
      <c r="P40" s="14"/>
      <c r="Q40" s="14"/>
      <c r="R40" s="14"/>
      <c r="S40" s="14"/>
      <c r="T40" s="14"/>
    </row>
    <row r="41" spans="1:20" ht="30" customHeight="1" x14ac:dyDescent="0.25">
      <c r="A41" s="14"/>
      <c r="B41" s="182" t="s">
        <v>96</v>
      </c>
      <c r="C41" s="183"/>
      <c r="D41" s="68">
        <f t="shared" si="0"/>
        <v>0</v>
      </c>
      <c r="E41" s="69" t="str">
        <f t="shared" si="1"/>
        <v/>
      </c>
      <c r="F41" s="68" t="str">
        <f t="shared" ref="F41:F49" si="2">IFERROR(D41*E41,"")</f>
        <v/>
      </c>
      <c r="I41" s="14"/>
      <c r="J41" s="14"/>
      <c r="K41" s="14"/>
      <c r="L41" s="14"/>
      <c r="M41" s="14"/>
      <c r="N41" s="14"/>
      <c r="O41" s="14"/>
      <c r="P41" s="14"/>
      <c r="Q41" s="14"/>
      <c r="R41" s="14"/>
      <c r="S41" s="14"/>
      <c r="T41" s="14"/>
    </row>
    <row r="42" spans="1:20" ht="30" customHeight="1" x14ac:dyDescent="0.25">
      <c r="A42" s="14"/>
      <c r="B42" s="182" t="s">
        <v>88</v>
      </c>
      <c r="C42" s="183"/>
      <c r="D42" s="68">
        <f t="shared" si="0"/>
        <v>0</v>
      </c>
      <c r="E42" s="69" t="str">
        <f t="shared" si="1"/>
        <v/>
      </c>
      <c r="F42" s="68" t="str">
        <f t="shared" si="2"/>
        <v/>
      </c>
      <c r="I42" s="14"/>
      <c r="J42" s="14"/>
      <c r="K42" s="14"/>
      <c r="L42" s="14"/>
      <c r="M42" s="14"/>
      <c r="N42" s="14"/>
      <c r="O42" s="14"/>
      <c r="P42" s="14"/>
      <c r="Q42" s="14"/>
      <c r="R42" s="14"/>
      <c r="S42" s="14"/>
      <c r="T42" s="14"/>
    </row>
    <row r="43" spans="1:20" ht="30" customHeight="1" x14ac:dyDescent="0.25">
      <c r="A43" s="14"/>
      <c r="B43" s="182" t="s">
        <v>89</v>
      </c>
      <c r="C43" s="183"/>
      <c r="D43" s="68">
        <f t="shared" si="0"/>
        <v>0</v>
      </c>
      <c r="E43" s="69" t="str">
        <f t="shared" si="1"/>
        <v/>
      </c>
      <c r="F43" s="68" t="str">
        <f t="shared" si="2"/>
        <v/>
      </c>
      <c r="I43" s="14"/>
      <c r="J43" s="14"/>
      <c r="K43" s="14"/>
      <c r="L43" s="14"/>
      <c r="M43" s="14"/>
      <c r="N43" s="14"/>
      <c r="O43" s="14"/>
      <c r="P43" s="14"/>
      <c r="Q43" s="14"/>
      <c r="R43" s="14"/>
      <c r="S43" s="14"/>
      <c r="T43" s="14"/>
    </row>
    <row r="44" spans="1:20" ht="30" customHeight="1" x14ac:dyDescent="0.25">
      <c r="A44" s="14"/>
      <c r="B44" s="182" t="s">
        <v>90</v>
      </c>
      <c r="C44" s="183"/>
      <c r="D44" s="68">
        <f t="shared" si="0"/>
        <v>0</v>
      </c>
      <c r="E44" s="69" t="str">
        <f t="shared" si="1"/>
        <v/>
      </c>
      <c r="F44" s="68" t="str">
        <f t="shared" si="2"/>
        <v/>
      </c>
      <c r="I44" s="14"/>
      <c r="J44" s="14"/>
      <c r="K44" s="14"/>
      <c r="L44" s="14"/>
      <c r="M44" s="14"/>
      <c r="N44" s="14"/>
      <c r="O44" s="14"/>
      <c r="P44" s="14"/>
      <c r="Q44" s="14"/>
      <c r="R44" s="14"/>
      <c r="S44" s="14"/>
      <c r="T44" s="14"/>
    </row>
    <row r="45" spans="1:20" ht="30" customHeight="1" x14ac:dyDescent="0.25">
      <c r="A45" s="14"/>
      <c r="B45" s="182" t="s">
        <v>91</v>
      </c>
      <c r="C45" s="183"/>
      <c r="D45" s="68">
        <f t="shared" si="0"/>
        <v>0</v>
      </c>
      <c r="E45" s="69" t="str">
        <f t="shared" si="1"/>
        <v/>
      </c>
      <c r="F45" s="68" t="str">
        <f t="shared" si="2"/>
        <v/>
      </c>
      <c r="I45" s="14"/>
      <c r="J45" s="14"/>
      <c r="K45" s="14"/>
      <c r="L45" s="14"/>
      <c r="M45" s="14"/>
      <c r="N45" s="14"/>
      <c r="O45" s="14"/>
      <c r="P45" s="14"/>
      <c r="Q45" s="14"/>
      <c r="R45" s="14"/>
      <c r="S45" s="14"/>
      <c r="T45" s="14"/>
    </row>
    <row r="46" spans="1:20" ht="30" customHeight="1" x14ac:dyDescent="0.25">
      <c r="A46" s="14"/>
      <c r="B46" s="182" t="s">
        <v>92</v>
      </c>
      <c r="C46" s="183"/>
      <c r="D46" s="68">
        <f t="shared" si="0"/>
        <v>0</v>
      </c>
      <c r="E46" s="69" t="str">
        <f t="shared" si="1"/>
        <v/>
      </c>
      <c r="F46" s="68" t="str">
        <f t="shared" si="2"/>
        <v/>
      </c>
      <c r="I46" s="14"/>
      <c r="J46" s="14"/>
      <c r="K46" s="14"/>
      <c r="L46" s="14"/>
      <c r="M46" s="14"/>
      <c r="N46" s="14"/>
      <c r="O46" s="14"/>
      <c r="P46" s="14"/>
      <c r="Q46" s="14"/>
      <c r="R46" s="14"/>
      <c r="S46" s="14"/>
      <c r="T46" s="14"/>
    </row>
    <row r="47" spans="1:20" ht="30" customHeight="1" x14ac:dyDescent="0.25">
      <c r="A47" s="14"/>
      <c r="B47" s="182" t="s">
        <v>93</v>
      </c>
      <c r="C47" s="183"/>
      <c r="D47" s="68">
        <f t="shared" si="0"/>
        <v>0</v>
      </c>
      <c r="E47" s="69" t="str">
        <f t="shared" si="1"/>
        <v/>
      </c>
      <c r="F47" s="68" t="str">
        <f t="shared" si="2"/>
        <v/>
      </c>
      <c r="I47" s="14"/>
      <c r="J47" s="14"/>
      <c r="K47" s="14"/>
      <c r="L47" s="14"/>
      <c r="M47" s="14"/>
      <c r="N47" s="14"/>
      <c r="O47" s="14"/>
      <c r="P47" s="14"/>
      <c r="Q47" s="14"/>
      <c r="R47" s="14"/>
      <c r="S47" s="14"/>
      <c r="T47" s="14"/>
    </row>
    <row r="48" spans="1:20" ht="30" customHeight="1" x14ac:dyDescent="0.25">
      <c r="A48" s="14"/>
      <c r="B48" s="182" t="s">
        <v>94</v>
      </c>
      <c r="C48" s="183"/>
      <c r="D48" s="68">
        <f t="shared" si="0"/>
        <v>0</v>
      </c>
      <c r="E48" s="69" t="str">
        <f t="shared" si="1"/>
        <v/>
      </c>
      <c r="F48" s="68" t="str">
        <f t="shared" si="2"/>
        <v/>
      </c>
      <c r="I48" s="14"/>
      <c r="J48" s="14"/>
      <c r="K48" s="14"/>
      <c r="L48" s="14"/>
      <c r="M48" s="14"/>
      <c r="N48" s="14"/>
      <c r="O48" s="14"/>
      <c r="P48" s="14"/>
      <c r="Q48" s="14"/>
      <c r="R48" s="14"/>
      <c r="S48" s="14"/>
      <c r="T48" s="14"/>
    </row>
    <row r="49" spans="1:20" ht="30" customHeight="1" thickBot="1" x14ac:dyDescent="0.3">
      <c r="A49" s="14"/>
      <c r="B49" s="184" t="s">
        <v>95</v>
      </c>
      <c r="C49" s="185"/>
      <c r="D49" s="77">
        <f t="shared" si="0"/>
        <v>0</v>
      </c>
      <c r="E49" s="78" t="str">
        <f t="shared" si="1"/>
        <v/>
      </c>
      <c r="F49" s="77" t="str">
        <f t="shared" si="2"/>
        <v/>
      </c>
      <c r="I49" s="14"/>
      <c r="J49" s="14"/>
      <c r="K49" s="14"/>
      <c r="L49" s="14"/>
      <c r="M49" s="14"/>
      <c r="N49" s="14"/>
      <c r="O49" s="14"/>
      <c r="P49" s="14"/>
      <c r="Q49" s="14"/>
      <c r="R49" s="14"/>
      <c r="S49" s="14"/>
      <c r="T49" s="14"/>
    </row>
    <row r="50" spans="1:20" ht="30" customHeight="1" thickBot="1" x14ac:dyDescent="0.3">
      <c r="A50" s="14"/>
      <c r="B50" s="186" t="s">
        <v>19</v>
      </c>
      <c r="C50" s="187"/>
      <c r="D50" s="79">
        <f>SUM(D40:D49)</f>
        <v>0</v>
      </c>
      <c r="E50" s="80" t="str">
        <f>IF(D50&lt;&gt;0,F50/D50,"")</f>
        <v/>
      </c>
      <c r="F50" s="81">
        <f>SUM(F40:F49)</f>
        <v>0</v>
      </c>
      <c r="I50" s="14"/>
      <c r="J50" s="14"/>
      <c r="K50" s="14"/>
      <c r="L50" s="14"/>
      <c r="M50" s="14"/>
      <c r="N50" s="14"/>
      <c r="O50" s="13"/>
      <c r="P50" s="181"/>
      <c r="Q50" s="181"/>
      <c r="R50" s="14"/>
      <c r="S50" s="14"/>
      <c r="T50" s="14"/>
    </row>
    <row r="51" spans="1:20" ht="15" x14ac:dyDescent="0.25">
      <c r="A51" s="14"/>
      <c r="B51" s="14"/>
      <c r="C51" s="14"/>
      <c r="D51" s="14"/>
      <c r="E51" s="14"/>
      <c r="F51" s="14"/>
      <c r="G51" s="14"/>
      <c r="I51" s="14"/>
      <c r="J51" s="14"/>
      <c r="K51" s="14"/>
      <c r="L51" s="14"/>
      <c r="M51" s="14"/>
      <c r="N51" s="14"/>
      <c r="O51" s="13"/>
      <c r="P51" s="28"/>
      <c r="Q51" s="28"/>
      <c r="R51" s="14"/>
      <c r="S51" s="14"/>
      <c r="T51" s="14"/>
    </row>
    <row r="52" spans="1:20" ht="15" x14ac:dyDescent="0.25">
      <c r="A52" s="14"/>
      <c r="B52" s="14"/>
      <c r="C52" s="14"/>
      <c r="D52" s="14"/>
      <c r="E52" s="14"/>
      <c r="F52" s="14"/>
      <c r="G52" s="14"/>
      <c r="H52" s="14"/>
      <c r="I52" s="14"/>
      <c r="J52" s="14"/>
      <c r="K52" s="14"/>
      <c r="L52" s="14"/>
      <c r="M52" s="14"/>
      <c r="N52" s="14"/>
      <c r="O52" s="14"/>
      <c r="P52" s="181"/>
      <c r="Q52" s="181"/>
      <c r="R52" s="14"/>
      <c r="S52" s="14"/>
      <c r="T52" s="14"/>
    </row>
    <row r="53" spans="1:20" ht="15" x14ac:dyDescent="0.25">
      <c r="A53" s="14"/>
      <c r="B53" s="14"/>
      <c r="C53" s="14"/>
      <c r="D53" s="14"/>
      <c r="E53" s="14"/>
      <c r="F53" s="14"/>
      <c r="G53" s="14"/>
      <c r="H53" s="14"/>
      <c r="I53" s="14"/>
      <c r="J53" s="14"/>
      <c r="K53" s="14"/>
      <c r="L53" s="14"/>
      <c r="M53" s="14"/>
      <c r="N53" s="14"/>
      <c r="O53" s="14"/>
      <c r="P53" s="14"/>
      <c r="Q53" s="14"/>
      <c r="R53" s="14"/>
      <c r="S53" s="14"/>
      <c r="T53" s="14"/>
    </row>
    <row r="54" spans="1:20" ht="15" x14ac:dyDescent="0.25">
      <c r="A54" s="14"/>
      <c r="B54" s="14"/>
      <c r="C54" s="14"/>
      <c r="D54" s="14"/>
      <c r="E54" s="14"/>
      <c r="F54" s="14"/>
      <c r="G54" s="14"/>
      <c r="H54" s="14"/>
      <c r="I54" s="14"/>
      <c r="J54" s="14"/>
      <c r="K54" s="14"/>
      <c r="L54" s="14"/>
      <c r="M54" s="14"/>
      <c r="N54" s="14"/>
      <c r="O54" s="14"/>
      <c r="P54" s="14"/>
      <c r="Q54" s="14"/>
      <c r="R54" s="14"/>
      <c r="S54" s="14"/>
      <c r="T54" s="14"/>
    </row>
    <row r="55" spans="1:20" ht="15" x14ac:dyDescent="0.25">
      <c r="A55" s="14"/>
      <c r="B55" s="14"/>
      <c r="C55" s="14"/>
      <c r="D55" s="14"/>
      <c r="E55" s="14"/>
      <c r="F55" s="14"/>
      <c r="G55" s="14"/>
      <c r="H55" s="14"/>
      <c r="I55" s="14"/>
      <c r="J55" s="14"/>
      <c r="K55" s="14"/>
      <c r="L55" s="14"/>
      <c r="M55" s="14"/>
      <c r="N55" s="14"/>
      <c r="O55" s="14"/>
      <c r="P55" s="14"/>
      <c r="Q55" s="14"/>
      <c r="R55" s="14"/>
      <c r="S55" s="14"/>
      <c r="T55" s="14"/>
    </row>
    <row r="56" spans="1:20" ht="15" x14ac:dyDescent="0.25">
      <c r="A56" s="14"/>
      <c r="B56" s="14"/>
      <c r="C56" s="14"/>
      <c r="D56" s="14"/>
      <c r="E56" s="14"/>
      <c r="F56" s="14"/>
      <c r="G56" s="14"/>
      <c r="H56" s="14"/>
      <c r="I56" s="14"/>
      <c r="J56" s="14"/>
      <c r="K56" s="14"/>
      <c r="L56" s="14"/>
      <c r="M56" s="14"/>
      <c r="N56" s="14"/>
      <c r="O56" s="14"/>
      <c r="P56" s="14"/>
      <c r="Q56" s="14"/>
      <c r="R56" s="14"/>
      <c r="S56" s="14"/>
      <c r="T56" s="14"/>
    </row>
    <row r="57" spans="1:20" ht="15" x14ac:dyDescent="0.25">
      <c r="A57" s="14"/>
      <c r="B57" s="14"/>
      <c r="C57" s="14"/>
      <c r="D57" s="14"/>
      <c r="E57" s="14"/>
      <c r="F57" s="14"/>
      <c r="G57" s="14"/>
      <c r="H57" s="14"/>
      <c r="I57" s="14"/>
      <c r="J57" s="14"/>
      <c r="K57" s="14"/>
      <c r="L57" s="14"/>
      <c r="M57" s="14"/>
      <c r="N57" s="14"/>
      <c r="O57" s="14"/>
      <c r="P57" s="14"/>
      <c r="Q57" s="14"/>
      <c r="R57" s="14"/>
      <c r="S57" s="14"/>
      <c r="T57" s="14"/>
    </row>
    <row r="58" spans="1:20" ht="15" x14ac:dyDescent="0.25">
      <c r="A58" s="14"/>
      <c r="B58" s="14"/>
      <c r="C58" s="14"/>
      <c r="D58" s="14"/>
      <c r="E58" s="14"/>
      <c r="F58" s="14"/>
      <c r="G58" s="14"/>
      <c r="H58" s="14"/>
      <c r="I58" s="14"/>
      <c r="J58" s="14"/>
      <c r="K58" s="14"/>
      <c r="L58" s="14"/>
      <c r="M58" s="14"/>
      <c r="N58" s="14"/>
      <c r="O58" s="14"/>
      <c r="P58" s="14"/>
      <c r="Q58" s="14"/>
      <c r="R58" s="14"/>
      <c r="S58" s="14"/>
      <c r="T58" s="14"/>
    </row>
    <row r="59" spans="1:20" ht="15" hidden="1" x14ac:dyDescent="0.25">
      <c r="A59" s="14"/>
      <c r="B59" s="14"/>
      <c r="C59" s="14"/>
      <c r="D59" s="14"/>
      <c r="E59" s="14"/>
      <c r="F59" s="14"/>
      <c r="G59" s="14"/>
      <c r="H59" s="14"/>
      <c r="I59" s="14"/>
      <c r="J59" s="14"/>
      <c r="K59" s="14"/>
      <c r="L59" s="14"/>
      <c r="M59" s="14"/>
      <c r="N59" s="14"/>
      <c r="O59" s="14"/>
      <c r="P59" s="14"/>
      <c r="Q59" s="14"/>
      <c r="R59" s="14"/>
      <c r="S59" s="14"/>
      <c r="T59" s="14"/>
    </row>
    <row r="60" spans="1:20" ht="15" hidden="1" x14ac:dyDescent="0.25">
      <c r="A60" s="14"/>
      <c r="B60" s="14"/>
      <c r="C60" s="14"/>
      <c r="D60" s="14"/>
      <c r="E60" s="14"/>
      <c r="F60" s="14"/>
      <c r="G60" s="14"/>
      <c r="H60" s="14"/>
      <c r="I60" s="14"/>
      <c r="J60" s="14"/>
      <c r="K60" s="14"/>
      <c r="L60" s="14"/>
      <c r="M60" s="14"/>
      <c r="N60" s="14"/>
      <c r="O60" s="14"/>
      <c r="P60" s="14"/>
      <c r="Q60" s="14"/>
      <c r="R60" s="14"/>
      <c r="S60" s="14"/>
      <c r="T60" s="14"/>
    </row>
    <row r="61" spans="1:20" ht="15" hidden="1" x14ac:dyDescent="0.25"/>
    <row r="62" spans="1:20" ht="15" hidden="1" x14ac:dyDescent="0.25"/>
    <row r="63" spans="1:20" ht="15" hidden="1" x14ac:dyDescent="0.25"/>
    <row r="64" spans="1:20"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sheetData>
  <sheetProtection algorithmName="SHA-512" hashValue="KA8DwynIYmRW9TOEyrjpywNV9d8fCw2HS/+6xeSyXlwT+2NqMHjF4URP/0f0Ou7aV7YC7yXZ2XkHzZ5JlQtu1Q==" saltValue="v03HgGOtEz+OduoCXchyxw==" spinCount="100000" sheet="1" objects="1" scenarios="1"/>
  <mergeCells count="50">
    <mergeCell ref="G19:G21"/>
    <mergeCell ref="B20:C20"/>
    <mergeCell ref="E27:G27"/>
    <mergeCell ref="E28:G28"/>
    <mergeCell ref="E29:G29"/>
    <mergeCell ref="E26:G26"/>
    <mergeCell ref="B19:C19"/>
    <mergeCell ref="B27:C27"/>
    <mergeCell ref="B28:C28"/>
    <mergeCell ref="B29:C29"/>
    <mergeCell ref="E30:G30"/>
    <mergeCell ref="E31:G31"/>
    <mergeCell ref="B11:H11"/>
    <mergeCell ref="B13:H14"/>
    <mergeCell ref="B16:C16"/>
    <mergeCell ref="D16:G16"/>
    <mergeCell ref="B18:C18"/>
    <mergeCell ref="D18:E18"/>
    <mergeCell ref="B26:C26"/>
    <mergeCell ref="D19:E19"/>
    <mergeCell ref="D21:E21"/>
    <mergeCell ref="B23:G23"/>
    <mergeCell ref="B24:C24"/>
    <mergeCell ref="B25:C25"/>
    <mergeCell ref="E24:G24"/>
    <mergeCell ref="E25:G25"/>
    <mergeCell ref="B30:C30"/>
    <mergeCell ref="B31:C31"/>
    <mergeCell ref="B32:C32"/>
    <mergeCell ref="B33:C33"/>
    <mergeCell ref="B34:C34"/>
    <mergeCell ref="B35:C35"/>
    <mergeCell ref="B40:C40"/>
    <mergeCell ref="B38:F38"/>
    <mergeCell ref="B39:C39"/>
    <mergeCell ref="E32:G32"/>
    <mergeCell ref="E33:G33"/>
    <mergeCell ref="E34:G34"/>
    <mergeCell ref="P52:Q52"/>
    <mergeCell ref="B41:C41"/>
    <mergeCell ref="B42:C42"/>
    <mergeCell ref="B43:C43"/>
    <mergeCell ref="B44:C44"/>
    <mergeCell ref="B45:C45"/>
    <mergeCell ref="B46:C46"/>
    <mergeCell ref="B47:C47"/>
    <mergeCell ref="B48:C48"/>
    <mergeCell ref="B49:C49"/>
    <mergeCell ref="B50:C50"/>
    <mergeCell ref="P50:Q50"/>
  </mergeCells>
  <conditionalFormatting sqref="B19">
    <cfRule type="expression" dxfId="5" priority="2">
      <formula>AND(#REF!&lt;&gt;"",$B$19="")</formula>
    </cfRule>
  </conditionalFormatting>
  <conditionalFormatting sqref="G19:G21">
    <cfRule type="cellIs" dxfId="4" priority="148" operator="greaterThan">
      <formula>#REF!</formula>
    </cfRule>
  </conditionalFormatting>
  <dataValidations count="8">
    <dataValidation type="textLength" allowBlank="1" showInputMessage="1" showErrorMessage="1" sqref="E37" xr:uid="{3910046C-3F56-45F8-8F83-4FA4A635A968}">
      <formula1>0</formula1>
      <formula2>100</formula2>
    </dataValidation>
    <dataValidation type="custom" operator="greaterThan" showInputMessage="1" showErrorMessage="1" error="Debe elegir TIPO DE ELEMENTO y PAQUETE DE TRABAJO" sqref="J23:M23" xr:uid="{EA39433D-3857-4EE7-A337-D516C28C9AA8}">
      <formula1>AND(C23&lt;&gt;"",F23&lt;&gt;"")</formula1>
    </dataValidation>
    <dataValidation type="decimal" operator="greaterThan" allowBlank="1" showInputMessage="1" showErrorMessage="1" sqref="D25:D34" xr:uid="{ABF5D68A-3079-4677-8F01-F0232AE90230}">
      <formula1>0</formula1>
    </dataValidation>
    <dataValidation type="custom" operator="greaterThan" allowBlank="1" showInputMessage="1" showErrorMessage="1" error="El coste total no puede ser menor que el coste subvencionable" sqref="E25:E34" xr:uid="{5D5A1CE3-7983-4305-AA4F-0B0FA0AFDE83}">
      <formula1>E25&gt;=I25</formula1>
    </dataValidation>
    <dataValidation type="custom" operator="greaterThan" allowBlank="1" showInputMessage="1" showErrorMessage="1" error="El coste total no puede ser menor que el coste subvencionable" sqref="F35" xr:uid="{FB29EC7B-ABA8-4894-9EC2-3713F4FCFA1F}">
      <formula1>F35&gt;=I35</formula1>
    </dataValidation>
    <dataValidation type="custom" operator="greaterThan" showInputMessage="1" showErrorMessage="1" error="Debe elegir TIPO DE ELEMENTO y PAQUETE DE TRABAJO" sqref="J37:M37" xr:uid="{1AD2E83F-67CF-4FDF-A34E-3872BB03ACD1}">
      <formula1>AND(D37&lt;&gt;"",F37&lt;&gt;"")</formula1>
    </dataValidation>
    <dataValidation type="custom" operator="greaterThan" showInputMessage="1" showErrorMessage="1" error="Debe elegir TIPO DE ELEMENTO y PAQUETE DE TRABAJO" sqref="H37:H38" xr:uid="{3884D277-5795-4BF4-A1C8-399FF006610C}">
      <formula1>AND(D37&lt;&gt;"",F37&lt;&gt;"")</formula1>
    </dataValidation>
    <dataValidation type="custom" operator="greaterThan" showInputMessage="1" showErrorMessage="1" error="Debe elegir TIPO DE ELEMENTO y PAQUETE DE TRABAJO" sqref="I37:I38" xr:uid="{9887F430-023E-4BCC-8782-0AFA29DCDC47}">
      <formula1>AND(D37&lt;&gt;"",F37&lt;&gt;"")</formula1>
    </dataValidation>
  </dataValidations>
  <pageMargins left="0.7" right="0.7" top="0.75" bottom="0.75" header="0.3" footer="0.3"/>
  <pageSetup paperSize="9" scale="29" fitToHeight="2"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3CC741-3524-4625-99E9-CF8D35E963B7}">
          <x14:formula1>
            <xm:f>Tablas!$B$4:$B$4</xm:f>
          </x14:formula1>
          <xm:sqref>B19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CEB8-9787-4414-A633-DC1BDB110F5C}">
  <sheetPr codeName="Hoja13">
    <pageSetUpPr fitToPage="1"/>
  </sheetPr>
  <dimension ref="A1:XEV83"/>
  <sheetViews>
    <sheetView showGridLines="0" showZeros="0" topLeftCell="A13" zoomScale="85" zoomScaleNormal="85" zoomScaleSheetLayoutView="25" zoomScalePageLayoutView="10" workbookViewId="0">
      <selection activeCell="H20" sqref="H20"/>
    </sheetView>
  </sheetViews>
  <sheetFormatPr baseColWidth="10" defaultColWidth="0" defaultRowHeight="0" customHeight="1" zeroHeight="1" x14ac:dyDescent="0.25"/>
  <cols>
    <col min="1" max="1" width="11.42578125" style="10" customWidth="1"/>
    <col min="2" max="2" width="28.5703125" style="10" customWidth="1"/>
    <col min="3" max="3" width="28.7109375" style="10" customWidth="1"/>
    <col min="4" max="9" width="30.7109375" style="10" customWidth="1"/>
    <col min="10" max="10" width="28.5703125" style="10" customWidth="1"/>
    <col min="11" max="17" width="30.7109375" style="10" hidden="1" customWidth="1"/>
    <col min="18" max="20" width="18.7109375" style="10" hidden="1" customWidth="1"/>
    <col min="21" max="27" width="18.7109375" style="10" hidden="1"/>
    <col min="28" max="16372" width="11.42578125" style="10" hidden="1"/>
    <col min="16373" max="16376" width="0" style="10" hidden="1"/>
    <col min="16377" max="16384" width="11.42578125" style="10" hidden="1"/>
  </cols>
  <sheetData>
    <row r="1" spans="2:21" s="6" customFormat="1" ht="14.45" customHeight="1" x14ac:dyDescent="0.25"/>
    <row r="2" spans="2:21" s="6" customFormat="1" ht="14.45" customHeight="1" x14ac:dyDescent="0.25"/>
    <row r="3" spans="2:21" s="6" customFormat="1" ht="14.45" customHeight="1" x14ac:dyDescent="0.25"/>
    <row r="4" spans="2:21" s="6" customFormat="1" ht="14.45" customHeight="1" x14ac:dyDescent="0.25"/>
    <row r="5" spans="2:21" s="6" customFormat="1" ht="14.45" customHeight="1" x14ac:dyDescent="0.25"/>
    <row r="6" spans="2:21" s="6" customFormat="1" ht="14.45" customHeight="1" x14ac:dyDescent="0.25"/>
    <row r="7" spans="2:21" s="6" customFormat="1" ht="14.45" customHeight="1" x14ac:dyDescent="0.25"/>
    <row r="8" spans="2:21" s="6" customFormat="1" ht="14.45" customHeight="1" x14ac:dyDescent="0.25"/>
    <row r="9" spans="2:21" s="6" customFormat="1" ht="14.45" customHeight="1" x14ac:dyDescent="0.25"/>
    <row r="10" spans="2:21" s="6" customFormat="1" ht="14.45" customHeight="1" x14ac:dyDescent="0.25">
      <c r="K10" s="8"/>
      <c r="L10" s="8"/>
      <c r="M10" s="8"/>
      <c r="N10" s="8"/>
      <c r="O10" s="8"/>
      <c r="P10" s="8"/>
      <c r="Q10" s="8"/>
      <c r="R10" s="8"/>
      <c r="S10" s="8"/>
      <c r="T10" s="8"/>
      <c r="U10" s="8"/>
    </row>
    <row r="11" spans="2:21" s="6" customFormat="1" ht="30" customHeight="1" x14ac:dyDescent="0.25">
      <c r="B11" s="202" t="s">
        <v>57</v>
      </c>
      <c r="C11" s="202"/>
      <c r="D11" s="202"/>
      <c r="E11" s="202"/>
      <c r="F11" s="202"/>
      <c r="G11" s="202"/>
      <c r="H11" s="202"/>
      <c r="K11" s="8"/>
      <c r="L11" s="8"/>
      <c r="M11" s="8"/>
      <c r="N11" s="8"/>
      <c r="O11" s="8"/>
    </row>
    <row r="12" spans="2:21" s="6" customFormat="1" ht="26.25" x14ac:dyDescent="0.25">
      <c r="C12" s="3"/>
      <c r="D12" s="3"/>
      <c r="E12" s="3"/>
      <c r="F12" s="3"/>
      <c r="G12" s="3"/>
      <c r="H12" s="3"/>
      <c r="K12" s="8"/>
      <c r="L12" s="8"/>
      <c r="M12" s="8"/>
      <c r="N12" s="8"/>
      <c r="O12" s="8"/>
    </row>
    <row r="13" spans="2:21" s="6" customFormat="1" ht="120" customHeight="1" x14ac:dyDescent="0.25">
      <c r="B13" s="203" t="s">
        <v>209</v>
      </c>
      <c r="C13" s="204"/>
      <c r="D13" s="204"/>
      <c r="E13" s="204"/>
      <c r="F13" s="204"/>
      <c r="G13" s="204"/>
      <c r="H13" s="205"/>
      <c r="K13" s="8"/>
      <c r="L13" s="8"/>
      <c r="M13" s="8"/>
      <c r="N13" s="8"/>
      <c r="O13" s="8"/>
    </row>
    <row r="14" spans="2:21" s="6" customFormat="1" ht="107.1" customHeight="1" x14ac:dyDescent="0.25">
      <c r="B14" s="206"/>
      <c r="C14" s="207"/>
      <c r="D14" s="207"/>
      <c r="E14" s="207"/>
      <c r="F14" s="207"/>
      <c r="G14" s="207"/>
      <c r="H14" s="208"/>
      <c r="L14" s="17"/>
      <c r="M14" s="8"/>
      <c r="N14" s="8"/>
      <c r="O14" s="8"/>
    </row>
    <row r="15" spans="2:21" s="6" customFormat="1" ht="19.5" customHeight="1" x14ac:dyDescent="0.25">
      <c r="L15" s="17"/>
      <c r="M15" s="8"/>
      <c r="N15" s="8"/>
      <c r="O15" s="8"/>
    </row>
    <row r="16" spans="2:21" s="6" customFormat="1" ht="27.75" customHeight="1" x14ac:dyDescent="0.25">
      <c r="B16" s="209" t="s">
        <v>58</v>
      </c>
      <c r="C16" s="210"/>
      <c r="D16" s="211"/>
      <c r="E16" s="212"/>
      <c r="F16" s="212"/>
      <c r="G16" s="213"/>
    </row>
    <row r="17" spans="2:15" ht="20.100000000000001" customHeight="1" x14ac:dyDescent="0.25">
      <c r="C17" s="9"/>
      <c r="D17" s="9"/>
      <c r="F17" s="39"/>
      <c r="G17" s="39"/>
      <c r="H17" s="6"/>
      <c r="I17" s="6"/>
      <c r="J17" s="6"/>
    </row>
    <row r="18" spans="2:15" ht="63.75" customHeight="1" x14ac:dyDescent="0.25">
      <c r="B18" s="214" t="s">
        <v>59</v>
      </c>
      <c r="C18" s="214"/>
      <c r="D18" s="214" t="s">
        <v>233</v>
      </c>
      <c r="E18" s="214"/>
      <c r="F18" s="63" t="s">
        <v>232</v>
      </c>
      <c r="G18" s="64" t="s">
        <v>60</v>
      </c>
      <c r="H18" s="39"/>
      <c r="I18" s="6"/>
      <c r="J18" s="6"/>
      <c r="L18" s="11"/>
      <c r="M18" s="11"/>
      <c r="N18" s="11"/>
    </row>
    <row r="19" spans="2:15" s="6" customFormat="1" ht="48.95" customHeight="1" x14ac:dyDescent="0.25">
      <c r="B19" s="221"/>
      <c r="C19" s="222"/>
      <c r="D19" s="215" t="s">
        <v>231</v>
      </c>
      <c r="E19" s="215"/>
      <c r="F19" s="174" t="str">
        <f>+IF(B19="","",'5-Entidad representante'!F19)</f>
        <v/>
      </c>
      <c r="G19" s="218" t="str">
        <f>+IF(B19="","",'5-Entidad representante'!G19)</f>
        <v/>
      </c>
      <c r="H19" s="39"/>
      <c r="K19" s="10"/>
      <c r="L19" s="11"/>
      <c r="M19" s="11"/>
      <c r="N19" s="11"/>
    </row>
    <row r="20" spans="2:15" s="6" customFormat="1" ht="34.5" customHeight="1" x14ac:dyDescent="0.25">
      <c r="B20" s="214" t="s">
        <v>63</v>
      </c>
      <c r="C20" s="214"/>
      <c r="D20" s="71" t="s">
        <v>98</v>
      </c>
      <c r="E20" s="70" t="str">
        <f>'4-Presupuesto Total'!$D$17</f>
        <v>Territorio peninsular, Ceuta o Melilla</v>
      </c>
      <c r="F20" s="174" t="str">
        <f>+IF(B19="","",'5-Entidad representante'!F20)</f>
        <v/>
      </c>
      <c r="G20" s="219"/>
      <c r="H20" s="39"/>
      <c r="K20" s="10"/>
      <c r="L20" s="11"/>
      <c r="M20" s="11"/>
      <c r="N20" s="11"/>
    </row>
    <row r="21" spans="2:15" s="6" customFormat="1" ht="24.95" customHeight="1" x14ac:dyDescent="0.25">
      <c r="B21" s="10"/>
      <c r="C21" s="10"/>
      <c r="D21" s="216" t="s">
        <v>230</v>
      </c>
      <c r="E21" s="216"/>
      <c r="F21" s="174" t="str">
        <f>+IF(B19="","",'5-Entidad representante'!F21)</f>
        <v/>
      </c>
      <c r="G21" s="220"/>
      <c r="H21" s="39"/>
      <c r="K21" s="10"/>
      <c r="L21" s="11"/>
      <c r="M21" s="11"/>
      <c r="N21" s="11"/>
    </row>
    <row r="22" spans="2:15" ht="25.5" customHeight="1" x14ac:dyDescent="0.25">
      <c r="F22" s="32"/>
      <c r="G22" s="32"/>
      <c r="H22" s="39"/>
      <c r="I22" s="32"/>
      <c r="M22" s="12"/>
    </row>
    <row r="23" spans="2:15" ht="27" customHeight="1" x14ac:dyDescent="0.25">
      <c r="B23" s="190" t="s">
        <v>64</v>
      </c>
      <c r="C23" s="191"/>
      <c r="D23" s="191"/>
      <c r="E23" s="191"/>
      <c r="F23" s="191"/>
      <c r="G23" s="192"/>
      <c r="H23" s="32"/>
      <c r="I23" s="32"/>
      <c r="J23" s="27"/>
      <c r="K23" s="27"/>
      <c r="L23" s="27"/>
      <c r="M23" s="27"/>
      <c r="N23" s="13"/>
      <c r="O23" s="6"/>
    </row>
    <row r="24" spans="2:15" s="6" customFormat="1" ht="44.1" customHeight="1" x14ac:dyDescent="0.25">
      <c r="B24" s="193" t="s">
        <v>99</v>
      </c>
      <c r="C24" s="194"/>
      <c r="D24" s="65" t="s">
        <v>61</v>
      </c>
      <c r="E24" s="193" t="s">
        <v>74</v>
      </c>
      <c r="F24" s="217"/>
      <c r="G24" s="194"/>
      <c r="J24" s="10"/>
      <c r="K24" s="10"/>
      <c r="L24" s="10"/>
      <c r="M24" s="12"/>
      <c r="N24" s="10"/>
    </row>
    <row r="25" spans="2:15" s="6" customFormat="1" ht="30" customHeight="1" x14ac:dyDescent="0.25">
      <c r="B25" s="198" t="s">
        <v>97</v>
      </c>
      <c r="C25" s="199"/>
      <c r="D25" s="66"/>
      <c r="E25" s="195"/>
      <c r="F25" s="196"/>
      <c r="G25" s="197"/>
      <c r="J25" s="10"/>
      <c r="K25" s="10"/>
      <c r="L25" s="10"/>
      <c r="M25" s="12"/>
      <c r="N25" s="10"/>
    </row>
    <row r="26" spans="2:15" s="6" customFormat="1" ht="30" customHeight="1" x14ac:dyDescent="0.25">
      <c r="B26" s="198" t="s">
        <v>96</v>
      </c>
      <c r="C26" s="199"/>
      <c r="D26" s="66"/>
      <c r="E26" s="195"/>
      <c r="F26" s="196"/>
      <c r="G26" s="197"/>
      <c r="J26" s="10"/>
      <c r="K26" s="10"/>
      <c r="L26" s="10"/>
      <c r="M26" s="12"/>
      <c r="N26" s="10"/>
    </row>
    <row r="27" spans="2:15" s="6" customFormat="1" ht="30" customHeight="1" x14ac:dyDescent="0.25">
      <c r="B27" s="198" t="s">
        <v>88</v>
      </c>
      <c r="C27" s="199"/>
      <c r="D27" s="66"/>
      <c r="E27" s="195"/>
      <c r="F27" s="196"/>
      <c r="G27" s="197"/>
      <c r="J27" s="10"/>
      <c r="K27" s="10"/>
      <c r="L27" s="10"/>
      <c r="M27" s="12"/>
      <c r="N27" s="10"/>
    </row>
    <row r="28" spans="2:15" s="6" customFormat="1" ht="30" customHeight="1" x14ac:dyDescent="0.25">
      <c r="B28" s="198" t="s">
        <v>89</v>
      </c>
      <c r="C28" s="199"/>
      <c r="D28" s="66"/>
      <c r="E28" s="195"/>
      <c r="F28" s="196"/>
      <c r="G28" s="197"/>
      <c r="J28" s="10"/>
      <c r="K28" s="10"/>
      <c r="L28" s="10"/>
      <c r="M28" s="12"/>
      <c r="N28" s="10"/>
    </row>
    <row r="29" spans="2:15" s="6" customFormat="1" ht="30" customHeight="1" x14ac:dyDescent="0.25">
      <c r="B29" s="198" t="s">
        <v>90</v>
      </c>
      <c r="C29" s="199"/>
      <c r="D29" s="66"/>
      <c r="E29" s="195"/>
      <c r="F29" s="196"/>
      <c r="G29" s="197"/>
      <c r="J29" s="10"/>
      <c r="K29" s="10"/>
      <c r="L29" s="10"/>
      <c r="M29" s="12"/>
      <c r="N29" s="10"/>
    </row>
    <row r="30" spans="2:15" s="6" customFormat="1" ht="30" customHeight="1" x14ac:dyDescent="0.25">
      <c r="B30" s="198" t="s">
        <v>91</v>
      </c>
      <c r="C30" s="199"/>
      <c r="D30" s="66"/>
      <c r="E30" s="195"/>
      <c r="F30" s="196"/>
      <c r="G30" s="197"/>
      <c r="J30" s="10"/>
      <c r="K30" s="10"/>
      <c r="L30" s="10"/>
      <c r="M30" s="12"/>
      <c r="N30" s="10"/>
    </row>
    <row r="31" spans="2:15" s="6" customFormat="1" ht="30" customHeight="1" x14ac:dyDescent="0.25">
      <c r="B31" s="198" t="s">
        <v>92</v>
      </c>
      <c r="C31" s="199"/>
      <c r="D31" s="66"/>
      <c r="E31" s="195"/>
      <c r="F31" s="196"/>
      <c r="G31" s="197"/>
      <c r="J31" s="10"/>
      <c r="K31" s="10"/>
      <c r="L31" s="10"/>
      <c r="M31" s="12"/>
      <c r="N31" s="10"/>
    </row>
    <row r="32" spans="2:15" s="6" customFormat="1" ht="30" customHeight="1" x14ac:dyDescent="0.25">
      <c r="B32" s="198" t="s">
        <v>93</v>
      </c>
      <c r="C32" s="199"/>
      <c r="D32" s="66"/>
      <c r="E32" s="195"/>
      <c r="F32" s="196"/>
      <c r="G32" s="197"/>
      <c r="J32" s="10"/>
      <c r="K32" s="10"/>
      <c r="L32" s="10"/>
      <c r="M32" s="12"/>
      <c r="N32" s="10"/>
    </row>
    <row r="33" spans="1:20" s="6" customFormat="1" ht="30" customHeight="1" x14ac:dyDescent="0.25">
      <c r="B33" s="198" t="s">
        <v>94</v>
      </c>
      <c r="C33" s="199"/>
      <c r="D33" s="66"/>
      <c r="E33" s="195"/>
      <c r="F33" s="196"/>
      <c r="G33" s="197"/>
      <c r="J33" s="10"/>
      <c r="K33" s="10"/>
      <c r="L33" s="10"/>
      <c r="M33" s="12"/>
      <c r="N33" s="10"/>
    </row>
    <row r="34" spans="1:20" s="6" customFormat="1" ht="30" customHeight="1" thickBot="1" x14ac:dyDescent="0.3">
      <c r="B34" s="200" t="s">
        <v>95</v>
      </c>
      <c r="C34" s="201"/>
      <c r="D34" s="66"/>
      <c r="E34" s="195"/>
      <c r="F34" s="196"/>
      <c r="G34" s="197"/>
      <c r="J34" s="10"/>
      <c r="K34" s="10"/>
      <c r="L34" s="10"/>
      <c r="M34" s="12"/>
      <c r="N34" s="10"/>
    </row>
    <row r="35" spans="1:20" s="6" customFormat="1" ht="30" customHeight="1" thickBot="1" x14ac:dyDescent="0.3">
      <c r="B35" s="188" t="s">
        <v>19</v>
      </c>
      <c r="C35" s="189"/>
      <c r="D35" s="149">
        <f>SUM(D25:D34)</f>
        <v>0</v>
      </c>
      <c r="J35" s="10"/>
      <c r="K35" s="10"/>
      <c r="L35" s="10"/>
      <c r="M35" s="12"/>
      <c r="N35" s="10"/>
    </row>
    <row r="36" spans="1:20" s="6" customFormat="1" ht="15" customHeight="1" x14ac:dyDescent="0.25">
      <c r="I36" s="10"/>
      <c r="J36" s="10"/>
      <c r="K36" s="10"/>
      <c r="L36" s="10"/>
      <c r="M36" s="12"/>
      <c r="N36" s="10"/>
    </row>
    <row r="37" spans="1:20" s="6" customFormat="1" ht="15" customHeight="1" x14ac:dyDescent="0.25">
      <c r="A37" s="13"/>
      <c r="B37" s="13"/>
      <c r="C37" s="24"/>
      <c r="D37" s="24"/>
      <c r="E37" s="24"/>
      <c r="F37" s="24"/>
      <c r="G37" s="25"/>
      <c r="H37" s="26"/>
      <c r="I37" s="26"/>
      <c r="J37" s="27"/>
      <c r="K37" s="27"/>
      <c r="L37" s="27"/>
      <c r="M37" s="27"/>
      <c r="N37" s="13"/>
      <c r="O37" s="13"/>
      <c r="P37" s="13"/>
      <c r="Q37" s="13"/>
      <c r="R37" s="13"/>
      <c r="S37" s="13"/>
      <c r="T37" s="13"/>
    </row>
    <row r="38" spans="1:20" ht="31.5" customHeight="1" x14ac:dyDescent="0.25">
      <c r="A38" s="14"/>
      <c r="B38" s="190" t="s">
        <v>67</v>
      </c>
      <c r="C38" s="191"/>
      <c r="D38" s="191"/>
      <c r="E38" s="191"/>
      <c r="F38" s="192"/>
      <c r="G38" s="25"/>
      <c r="H38" s="26"/>
      <c r="I38" s="26"/>
      <c r="J38" s="29"/>
      <c r="K38" s="29"/>
      <c r="L38" s="29"/>
      <c r="M38" s="29"/>
      <c r="N38" s="29"/>
      <c r="O38" s="13"/>
      <c r="P38" s="14"/>
      <c r="Q38" s="14"/>
      <c r="R38" s="14"/>
      <c r="S38" s="14"/>
      <c r="T38" s="14"/>
    </row>
    <row r="39" spans="1:20" ht="55.5" customHeight="1" x14ac:dyDescent="0.25">
      <c r="A39" s="14"/>
      <c r="B39" s="193" t="s">
        <v>99</v>
      </c>
      <c r="C39" s="194"/>
      <c r="D39" s="67" t="s">
        <v>66</v>
      </c>
      <c r="E39" s="67" t="s">
        <v>62</v>
      </c>
      <c r="F39" s="67" t="s">
        <v>65</v>
      </c>
      <c r="I39" s="14"/>
      <c r="J39" s="14"/>
      <c r="K39" s="14"/>
      <c r="L39" s="14"/>
      <c r="M39" s="14"/>
      <c r="N39" s="14"/>
      <c r="O39" s="14"/>
      <c r="P39" s="14"/>
      <c r="Q39" s="14"/>
      <c r="R39" s="14"/>
      <c r="S39" s="14"/>
      <c r="T39" s="14"/>
    </row>
    <row r="40" spans="1:20" ht="30" customHeight="1" x14ac:dyDescent="0.25">
      <c r="A40" s="14"/>
      <c r="B40" s="182" t="s">
        <v>97</v>
      </c>
      <c r="C40" s="183"/>
      <c r="D40" s="68">
        <f t="shared" ref="D40:D49" si="0">D25</f>
        <v>0</v>
      </c>
      <c r="E40" s="69" t="str">
        <f t="shared" ref="E40:E49" si="1">IF(D40&lt;&gt;0,$G$19,"")</f>
        <v/>
      </c>
      <c r="F40" s="68" t="str">
        <f>IFERROR(D40*E40,"")</f>
        <v/>
      </c>
      <c r="I40" s="14"/>
      <c r="J40" s="14"/>
      <c r="K40" s="14"/>
      <c r="L40" s="14"/>
      <c r="M40" s="14"/>
      <c r="N40" s="14"/>
      <c r="O40" s="14"/>
      <c r="P40" s="14"/>
      <c r="Q40" s="14"/>
      <c r="R40" s="14"/>
      <c r="S40" s="14"/>
      <c r="T40" s="14"/>
    </row>
    <row r="41" spans="1:20" ht="30" customHeight="1" x14ac:dyDescent="0.25">
      <c r="A41" s="14"/>
      <c r="B41" s="182" t="s">
        <v>96</v>
      </c>
      <c r="C41" s="183"/>
      <c r="D41" s="68">
        <f t="shared" si="0"/>
        <v>0</v>
      </c>
      <c r="E41" s="69" t="str">
        <f t="shared" si="1"/>
        <v/>
      </c>
      <c r="F41" s="68" t="str">
        <f t="shared" ref="F41:F49" si="2">IFERROR(D41*E41,"")</f>
        <v/>
      </c>
      <c r="I41" s="14"/>
      <c r="J41" s="14"/>
      <c r="K41" s="14"/>
      <c r="L41" s="14"/>
      <c r="M41" s="14"/>
      <c r="N41" s="14"/>
      <c r="O41" s="14"/>
      <c r="P41" s="14"/>
      <c r="Q41" s="14"/>
      <c r="R41" s="14"/>
      <c r="S41" s="14"/>
      <c r="T41" s="14"/>
    </row>
    <row r="42" spans="1:20" ht="30" customHeight="1" x14ac:dyDescent="0.25">
      <c r="A42" s="14"/>
      <c r="B42" s="182" t="s">
        <v>88</v>
      </c>
      <c r="C42" s="183"/>
      <c r="D42" s="68">
        <f t="shared" si="0"/>
        <v>0</v>
      </c>
      <c r="E42" s="69" t="str">
        <f t="shared" si="1"/>
        <v/>
      </c>
      <c r="F42" s="68" t="str">
        <f t="shared" si="2"/>
        <v/>
      </c>
      <c r="I42" s="14"/>
      <c r="J42" s="14"/>
      <c r="K42" s="14"/>
      <c r="L42" s="14"/>
      <c r="M42" s="14"/>
      <c r="N42" s="14"/>
      <c r="O42" s="14"/>
      <c r="P42" s="14"/>
      <c r="Q42" s="14"/>
      <c r="R42" s="14"/>
      <c r="S42" s="14"/>
      <c r="T42" s="14"/>
    </row>
    <row r="43" spans="1:20" ht="30" customHeight="1" x14ac:dyDescent="0.25">
      <c r="A43" s="14"/>
      <c r="B43" s="182" t="s">
        <v>89</v>
      </c>
      <c r="C43" s="183"/>
      <c r="D43" s="68">
        <f t="shared" si="0"/>
        <v>0</v>
      </c>
      <c r="E43" s="69" t="str">
        <f t="shared" si="1"/>
        <v/>
      </c>
      <c r="F43" s="68" t="str">
        <f t="shared" si="2"/>
        <v/>
      </c>
      <c r="I43" s="14"/>
      <c r="J43" s="14"/>
      <c r="K43" s="14"/>
      <c r="L43" s="14"/>
      <c r="M43" s="14"/>
      <c r="N43" s="14"/>
      <c r="O43" s="14"/>
      <c r="P43" s="14"/>
      <c r="Q43" s="14"/>
      <c r="R43" s="14"/>
      <c r="S43" s="14"/>
      <c r="T43" s="14"/>
    </row>
    <row r="44" spans="1:20" ht="30" customHeight="1" x14ac:dyDescent="0.25">
      <c r="A44" s="14"/>
      <c r="B44" s="182" t="s">
        <v>90</v>
      </c>
      <c r="C44" s="183"/>
      <c r="D44" s="68">
        <f t="shared" si="0"/>
        <v>0</v>
      </c>
      <c r="E44" s="69" t="str">
        <f t="shared" si="1"/>
        <v/>
      </c>
      <c r="F44" s="68" t="str">
        <f t="shared" si="2"/>
        <v/>
      </c>
      <c r="I44" s="14"/>
      <c r="J44" s="14"/>
      <c r="K44" s="14"/>
      <c r="L44" s="14"/>
      <c r="M44" s="14"/>
      <c r="N44" s="14"/>
      <c r="O44" s="14"/>
      <c r="P44" s="14"/>
      <c r="Q44" s="14"/>
      <c r="R44" s="14"/>
      <c r="S44" s="14"/>
      <c r="T44" s="14"/>
    </row>
    <row r="45" spans="1:20" ht="30" customHeight="1" x14ac:dyDescent="0.25">
      <c r="A45" s="14"/>
      <c r="B45" s="182" t="s">
        <v>91</v>
      </c>
      <c r="C45" s="183"/>
      <c r="D45" s="68">
        <f t="shared" si="0"/>
        <v>0</v>
      </c>
      <c r="E45" s="69" t="str">
        <f t="shared" si="1"/>
        <v/>
      </c>
      <c r="F45" s="68" t="str">
        <f t="shared" si="2"/>
        <v/>
      </c>
      <c r="I45" s="14"/>
      <c r="J45" s="14"/>
      <c r="K45" s="14"/>
      <c r="L45" s="14"/>
      <c r="M45" s="14"/>
      <c r="N45" s="14"/>
      <c r="O45" s="14"/>
      <c r="P45" s="14"/>
      <c r="Q45" s="14"/>
      <c r="R45" s="14"/>
      <c r="S45" s="14"/>
      <c r="T45" s="14"/>
    </row>
    <row r="46" spans="1:20" ht="30" customHeight="1" x14ac:dyDescent="0.25">
      <c r="A46" s="14"/>
      <c r="B46" s="182" t="s">
        <v>92</v>
      </c>
      <c r="C46" s="183"/>
      <c r="D46" s="68">
        <f t="shared" si="0"/>
        <v>0</v>
      </c>
      <c r="E46" s="69" t="str">
        <f t="shared" si="1"/>
        <v/>
      </c>
      <c r="F46" s="68" t="str">
        <f t="shared" si="2"/>
        <v/>
      </c>
      <c r="I46" s="14"/>
      <c r="J46" s="14"/>
      <c r="K46" s="14"/>
      <c r="L46" s="14"/>
      <c r="M46" s="14"/>
      <c r="N46" s="14"/>
      <c r="O46" s="14"/>
      <c r="P46" s="14"/>
      <c r="Q46" s="14"/>
      <c r="R46" s="14"/>
      <c r="S46" s="14"/>
      <c r="T46" s="14"/>
    </row>
    <row r="47" spans="1:20" ht="30" customHeight="1" x14ac:dyDescent="0.25">
      <c r="A47" s="14"/>
      <c r="B47" s="182" t="s">
        <v>93</v>
      </c>
      <c r="C47" s="183"/>
      <c r="D47" s="68">
        <f t="shared" si="0"/>
        <v>0</v>
      </c>
      <c r="E47" s="69" t="str">
        <f t="shared" si="1"/>
        <v/>
      </c>
      <c r="F47" s="68" t="str">
        <f t="shared" si="2"/>
        <v/>
      </c>
      <c r="I47" s="14"/>
      <c r="J47" s="14"/>
      <c r="K47" s="14"/>
      <c r="L47" s="14"/>
      <c r="M47" s="14"/>
      <c r="N47" s="14"/>
      <c r="O47" s="14"/>
      <c r="P47" s="14"/>
      <c r="Q47" s="14"/>
      <c r="R47" s="14"/>
      <c r="S47" s="14"/>
      <c r="T47" s="14"/>
    </row>
    <row r="48" spans="1:20" ht="30" customHeight="1" x14ac:dyDescent="0.25">
      <c r="A48" s="14"/>
      <c r="B48" s="182" t="s">
        <v>94</v>
      </c>
      <c r="C48" s="183"/>
      <c r="D48" s="68">
        <f t="shared" si="0"/>
        <v>0</v>
      </c>
      <c r="E48" s="69" t="str">
        <f t="shared" si="1"/>
        <v/>
      </c>
      <c r="F48" s="68" t="str">
        <f t="shared" si="2"/>
        <v/>
      </c>
      <c r="I48" s="14"/>
      <c r="J48" s="14"/>
      <c r="K48" s="14"/>
      <c r="L48" s="14"/>
      <c r="M48" s="14"/>
      <c r="N48" s="14"/>
      <c r="O48" s="14"/>
      <c r="P48" s="14"/>
      <c r="Q48" s="14"/>
      <c r="R48" s="14"/>
      <c r="S48" s="14"/>
      <c r="T48" s="14"/>
    </row>
    <row r="49" spans="1:20" ht="30" customHeight="1" thickBot="1" x14ac:dyDescent="0.3">
      <c r="A49" s="14"/>
      <c r="B49" s="184" t="s">
        <v>95</v>
      </c>
      <c r="C49" s="185"/>
      <c r="D49" s="77">
        <f t="shared" si="0"/>
        <v>0</v>
      </c>
      <c r="E49" s="78" t="str">
        <f t="shared" si="1"/>
        <v/>
      </c>
      <c r="F49" s="77" t="str">
        <f t="shared" si="2"/>
        <v/>
      </c>
      <c r="I49" s="14"/>
      <c r="J49" s="14"/>
      <c r="K49" s="14"/>
      <c r="L49" s="14"/>
      <c r="M49" s="14"/>
      <c r="N49" s="14"/>
      <c r="O49" s="14"/>
      <c r="P49" s="14"/>
      <c r="Q49" s="14"/>
      <c r="R49" s="14"/>
      <c r="S49" s="14"/>
      <c r="T49" s="14"/>
    </row>
    <row r="50" spans="1:20" ht="30" customHeight="1" thickBot="1" x14ac:dyDescent="0.3">
      <c r="A50" s="14"/>
      <c r="B50" s="186" t="s">
        <v>19</v>
      </c>
      <c r="C50" s="187"/>
      <c r="D50" s="79">
        <f>SUM(D40:D49)</f>
        <v>0</v>
      </c>
      <c r="E50" s="80" t="str">
        <f>IF(D50&lt;&gt;0,F50/D50,"")</f>
        <v/>
      </c>
      <c r="F50" s="81">
        <f>SUM(F40:F49)</f>
        <v>0</v>
      </c>
      <c r="I50" s="14"/>
      <c r="J50" s="14"/>
      <c r="K50" s="14"/>
      <c r="L50" s="14"/>
      <c r="M50" s="14"/>
      <c r="N50" s="14"/>
      <c r="O50" s="13"/>
      <c r="P50" s="181"/>
      <c r="Q50" s="181"/>
      <c r="R50" s="14"/>
      <c r="S50" s="14"/>
      <c r="T50" s="14"/>
    </row>
    <row r="51" spans="1:20" ht="15" x14ac:dyDescent="0.25">
      <c r="A51" s="14"/>
      <c r="B51" s="14"/>
      <c r="C51" s="14"/>
      <c r="D51" s="14"/>
      <c r="E51" s="14"/>
      <c r="F51" s="14"/>
      <c r="G51" s="14"/>
      <c r="I51" s="14"/>
      <c r="J51" s="14"/>
      <c r="K51" s="14"/>
      <c r="L51" s="14"/>
      <c r="M51" s="14"/>
      <c r="N51" s="14"/>
      <c r="O51" s="13"/>
      <c r="P51" s="28"/>
      <c r="Q51" s="28"/>
      <c r="R51" s="14"/>
      <c r="S51" s="14"/>
      <c r="T51" s="14"/>
    </row>
    <row r="52" spans="1:20" ht="15" x14ac:dyDescent="0.25">
      <c r="A52" s="14"/>
      <c r="B52" s="14"/>
      <c r="C52" s="14"/>
      <c r="D52" s="14"/>
      <c r="E52" s="14"/>
      <c r="F52" s="14"/>
      <c r="G52" s="14"/>
      <c r="H52" s="14"/>
      <c r="I52" s="14"/>
      <c r="J52" s="14"/>
      <c r="K52" s="14"/>
      <c r="L52" s="14"/>
      <c r="M52" s="14"/>
      <c r="N52" s="14"/>
      <c r="O52" s="14"/>
      <c r="P52" s="181"/>
      <c r="Q52" s="181"/>
      <c r="R52" s="14"/>
      <c r="S52" s="14"/>
      <c r="T52" s="14"/>
    </row>
    <row r="53" spans="1:20" ht="15" x14ac:dyDescent="0.25">
      <c r="A53" s="14"/>
      <c r="B53" s="14"/>
      <c r="C53" s="14"/>
      <c r="D53" s="14"/>
      <c r="E53" s="14"/>
      <c r="F53" s="14"/>
      <c r="G53" s="14"/>
      <c r="H53" s="14"/>
      <c r="I53" s="14"/>
      <c r="J53" s="14"/>
      <c r="K53" s="14"/>
      <c r="L53" s="14"/>
      <c r="M53" s="14"/>
      <c r="N53" s="14"/>
      <c r="O53" s="14"/>
      <c r="P53" s="14"/>
      <c r="Q53" s="14"/>
      <c r="R53" s="14"/>
      <c r="S53" s="14"/>
      <c r="T53" s="14"/>
    </row>
    <row r="54" spans="1:20" ht="15" x14ac:dyDescent="0.25">
      <c r="A54" s="14"/>
      <c r="B54" s="14"/>
      <c r="C54" s="14"/>
      <c r="D54" s="14"/>
      <c r="E54" s="14"/>
      <c r="F54" s="14"/>
      <c r="G54" s="14"/>
      <c r="H54" s="14"/>
      <c r="I54" s="14"/>
      <c r="J54" s="14"/>
      <c r="K54" s="14"/>
      <c r="L54" s="14"/>
      <c r="M54" s="14"/>
      <c r="N54" s="14"/>
      <c r="O54" s="14"/>
      <c r="P54" s="14"/>
      <c r="Q54" s="14"/>
      <c r="R54" s="14"/>
      <c r="S54" s="14"/>
      <c r="T54" s="14"/>
    </row>
    <row r="55" spans="1:20" ht="15" x14ac:dyDescent="0.25">
      <c r="A55" s="14"/>
      <c r="B55" s="14"/>
      <c r="C55" s="14"/>
      <c r="D55" s="14"/>
      <c r="E55" s="14"/>
      <c r="F55" s="14"/>
      <c r="G55" s="14"/>
      <c r="H55" s="14"/>
      <c r="I55" s="14"/>
      <c r="J55" s="14"/>
      <c r="K55" s="14"/>
      <c r="L55" s="14"/>
      <c r="M55" s="14"/>
      <c r="N55" s="14"/>
      <c r="O55" s="14"/>
      <c r="P55" s="14"/>
      <c r="Q55" s="14"/>
      <c r="R55" s="14"/>
      <c r="S55" s="14"/>
      <c r="T55" s="14"/>
    </row>
    <row r="56" spans="1:20" ht="15" x14ac:dyDescent="0.25">
      <c r="A56" s="14"/>
      <c r="B56" s="14"/>
      <c r="C56" s="14"/>
      <c r="D56" s="14"/>
      <c r="E56" s="14"/>
      <c r="F56" s="14"/>
      <c r="G56" s="14"/>
      <c r="H56" s="14"/>
      <c r="I56" s="14"/>
      <c r="J56" s="14"/>
      <c r="K56" s="14"/>
      <c r="L56" s="14"/>
      <c r="M56" s="14"/>
      <c r="N56" s="14"/>
      <c r="O56" s="14"/>
      <c r="P56" s="14"/>
      <c r="Q56" s="14"/>
      <c r="R56" s="14"/>
      <c r="S56" s="14"/>
      <c r="T56" s="14"/>
    </row>
    <row r="57" spans="1:20" ht="15" x14ac:dyDescent="0.25">
      <c r="A57" s="14"/>
      <c r="B57" s="14"/>
      <c r="C57" s="14"/>
      <c r="D57" s="14"/>
      <c r="E57" s="14"/>
      <c r="F57" s="14"/>
      <c r="G57" s="14"/>
      <c r="H57" s="14"/>
      <c r="I57" s="14"/>
      <c r="J57" s="14"/>
      <c r="K57" s="14"/>
      <c r="L57" s="14"/>
      <c r="M57" s="14"/>
      <c r="N57" s="14"/>
      <c r="O57" s="14"/>
      <c r="P57" s="14"/>
      <c r="Q57" s="14"/>
      <c r="R57" s="14"/>
      <c r="S57" s="14"/>
      <c r="T57" s="14"/>
    </row>
    <row r="58" spans="1:20" ht="15" x14ac:dyDescent="0.25">
      <c r="A58" s="14"/>
      <c r="B58" s="14"/>
      <c r="C58" s="14"/>
      <c r="D58" s="14"/>
      <c r="E58" s="14"/>
      <c r="F58" s="14"/>
      <c r="G58" s="14"/>
      <c r="H58" s="14"/>
      <c r="I58" s="14"/>
      <c r="J58" s="14"/>
      <c r="K58" s="14"/>
      <c r="L58" s="14"/>
      <c r="M58" s="14"/>
      <c r="N58" s="14"/>
      <c r="O58" s="14"/>
      <c r="P58" s="14"/>
      <c r="Q58" s="14"/>
      <c r="R58" s="14"/>
      <c r="S58" s="14"/>
      <c r="T58" s="14"/>
    </row>
    <row r="59" spans="1:20" ht="15" hidden="1" x14ac:dyDescent="0.25">
      <c r="A59" s="14"/>
      <c r="B59" s="14"/>
      <c r="C59" s="14"/>
      <c r="D59" s="14"/>
      <c r="E59" s="14"/>
      <c r="F59" s="14"/>
      <c r="G59" s="14"/>
      <c r="H59" s="14"/>
      <c r="I59" s="14"/>
      <c r="J59" s="14"/>
      <c r="K59" s="14"/>
      <c r="L59" s="14"/>
      <c r="M59" s="14"/>
      <c r="N59" s="14"/>
      <c r="O59" s="14"/>
      <c r="P59" s="14"/>
      <c r="Q59" s="14"/>
      <c r="R59" s="14"/>
      <c r="S59" s="14"/>
      <c r="T59" s="14"/>
    </row>
    <row r="60" spans="1:20" ht="15" hidden="1" x14ac:dyDescent="0.25">
      <c r="A60" s="14"/>
      <c r="B60" s="14"/>
      <c r="C60" s="14"/>
      <c r="D60" s="14"/>
      <c r="E60" s="14"/>
      <c r="F60" s="14"/>
      <c r="G60" s="14"/>
      <c r="H60" s="14"/>
      <c r="I60" s="14"/>
      <c r="J60" s="14"/>
      <c r="K60" s="14"/>
      <c r="L60" s="14"/>
      <c r="M60" s="14"/>
      <c r="N60" s="14"/>
      <c r="O60" s="14"/>
      <c r="P60" s="14"/>
      <c r="Q60" s="14"/>
      <c r="R60" s="14"/>
      <c r="S60" s="14"/>
      <c r="T60" s="14"/>
    </row>
    <row r="61" spans="1:20" ht="15" hidden="1" x14ac:dyDescent="0.25"/>
    <row r="62" spans="1:20" ht="15" hidden="1" x14ac:dyDescent="0.25"/>
    <row r="63" spans="1:20" ht="15" hidden="1" x14ac:dyDescent="0.25"/>
    <row r="64" spans="1:20"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sheetData>
  <sheetProtection algorithmName="SHA-512" hashValue="tgY/nJhNBsnCfaYrJWDhms6kdOv0LACEOFPUjzrK9/S5TGfME8BvdEPEPAIB2u25fIghQyWWDErOfEBJhgBPDg==" saltValue="2qtB9U6toz/4qBL5qcoaLQ==" spinCount="100000" sheet="1" objects="1" scenarios="1"/>
  <mergeCells count="50">
    <mergeCell ref="G19:G21"/>
    <mergeCell ref="B20:C20"/>
    <mergeCell ref="E27:G27"/>
    <mergeCell ref="E28:G28"/>
    <mergeCell ref="E29:G29"/>
    <mergeCell ref="E26:G26"/>
    <mergeCell ref="B19:C19"/>
    <mergeCell ref="B27:C27"/>
    <mergeCell ref="B28:C28"/>
    <mergeCell ref="B29:C29"/>
    <mergeCell ref="E30:G30"/>
    <mergeCell ref="E31:G31"/>
    <mergeCell ref="B11:H11"/>
    <mergeCell ref="B13:H14"/>
    <mergeCell ref="B16:C16"/>
    <mergeCell ref="D16:G16"/>
    <mergeCell ref="B18:C18"/>
    <mergeCell ref="D18:E18"/>
    <mergeCell ref="B26:C26"/>
    <mergeCell ref="D19:E19"/>
    <mergeCell ref="D21:E21"/>
    <mergeCell ref="B23:G23"/>
    <mergeCell ref="B24:C24"/>
    <mergeCell ref="B25:C25"/>
    <mergeCell ref="E24:G24"/>
    <mergeCell ref="E25:G25"/>
    <mergeCell ref="B30:C30"/>
    <mergeCell ref="B31:C31"/>
    <mergeCell ref="B32:C32"/>
    <mergeCell ref="B33:C33"/>
    <mergeCell ref="B34:C34"/>
    <mergeCell ref="B35:C35"/>
    <mergeCell ref="B40:C40"/>
    <mergeCell ref="B38:F38"/>
    <mergeCell ref="B39:C39"/>
    <mergeCell ref="E32:G32"/>
    <mergeCell ref="E33:G33"/>
    <mergeCell ref="E34:G34"/>
    <mergeCell ref="P52:Q52"/>
    <mergeCell ref="B41:C41"/>
    <mergeCell ref="B42:C42"/>
    <mergeCell ref="B43:C43"/>
    <mergeCell ref="B44:C44"/>
    <mergeCell ref="B45:C45"/>
    <mergeCell ref="B46:C46"/>
    <mergeCell ref="B47:C47"/>
    <mergeCell ref="B48:C48"/>
    <mergeCell ref="B49:C49"/>
    <mergeCell ref="B50:C50"/>
    <mergeCell ref="P50:Q50"/>
  </mergeCells>
  <conditionalFormatting sqref="B19">
    <cfRule type="expression" dxfId="3" priority="4">
      <formula>AND(#REF!&lt;&gt;"",$B$19="")</formula>
    </cfRule>
  </conditionalFormatting>
  <conditionalFormatting sqref="G19:G21">
    <cfRule type="cellIs" dxfId="2" priority="1" operator="greaterThan">
      <formula>#REF!</formula>
    </cfRule>
  </conditionalFormatting>
  <dataValidations count="8">
    <dataValidation type="decimal" operator="greaterThan" allowBlank="1" showInputMessage="1" showErrorMessage="1" sqref="D25:D34" xr:uid="{D8550973-60FC-44EC-AAEF-9DF202995C5C}">
      <formula1>0</formula1>
    </dataValidation>
    <dataValidation type="custom" operator="greaterThan" showInputMessage="1" showErrorMessage="1" error="Debe elegir TIPO DE ELEMENTO y PAQUETE DE TRABAJO" sqref="J23:M23" xr:uid="{D3CF8A9B-E58E-4FA4-857B-C65E88F322D1}">
      <formula1>AND(C23&lt;&gt;"",F23&lt;&gt;"")</formula1>
    </dataValidation>
    <dataValidation type="textLength" allowBlank="1" showInputMessage="1" showErrorMessage="1" sqref="E37" xr:uid="{A178267C-26B2-4972-A024-1D64A89059EA}">
      <formula1>0</formula1>
      <formula2>100</formula2>
    </dataValidation>
    <dataValidation type="custom" operator="greaterThan" allowBlank="1" showInputMessage="1" showErrorMessage="1" error="El coste total no puede ser menor que el coste subvencionable" sqref="E25:E26 E28:E30 E34" xr:uid="{CB3FE7C1-D1AD-427F-8B6D-69FDB6AB87A8}">
      <formula1>E25&gt;=I25</formula1>
    </dataValidation>
    <dataValidation type="custom" operator="greaterThan" allowBlank="1" showInputMessage="1" showErrorMessage="1" error="El coste total no puede ser menor que el coste subvencionable" sqref="F35" xr:uid="{834469F4-8A97-4BF0-BCF9-41FF04F1322D}">
      <formula1>F35&gt;=I35</formula1>
    </dataValidation>
    <dataValidation type="custom" operator="greaterThan" showInputMessage="1" showErrorMessage="1" error="Debe elegir TIPO DE ELEMENTO y PAQUETE DE TRABAJO" sqref="J37:M37" xr:uid="{98434E6B-5522-4C1F-AD3C-D56A4F3E1871}">
      <formula1>AND(D37&lt;&gt;"",F37&lt;&gt;"")</formula1>
    </dataValidation>
    <dataValidation type="custom" operator="greaterThan" showInputMessage="1" showErrorMessage="1" error="Debe elegir TIPO DE ELEMENTO y PAQUETE DE TRABAJO" sqref="H37:H38" xr:uid="{D026655E-9852-4B75-B130-0ADE732EA666}">
      <formula1>AND(D37&lt;&gt;"",F37&lt;&gt;"")</formula1>
    </dataValidation>
    <dataValidation type="custom" operator="greaterThan" showInputMessage="1" showErrorMessage="1" error="Debe elegir TIPO DE ELEMENTO y PAQUETE DE TRABAJO" sqref="I37:I38" xr:uid="{DBCA035B-1FD9-4D0A-939D-057FB15BA557}">
      <formula1>AND(D37&lt;&gt;"",F37&lt;&gt;"")</formula1>
    </dataValidation>
  </dataValidations>
  <pageMargins left="0.7" right="0.7" top="0.75" bottom="0.75" header="0.3" footer="0.3"/>
  <pageSetup paperSize="9" scale="29" fitToHeight="2"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2957D7-012F-491D-BC17-540C6756F0DB}">
          <x14:formula1>
            <xm:f>Tablas!$B$4:$B$4</xm:f>
          </x14:formula1>
          <xm:sqref>B19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6AD3-D8DC-4263-AE28-033AAE5C0410}">
  <sheetPr codeName="Hoja14">
    <pageSetUpPr fitToPage="1"/>
  </sheetPr>
  <dimension ref="A1:XEV83"/>
  <sheetViews>
    <sheetView showGridLines="0" showZeros="0" topLeftCell="A13" zoomScale="85" zoomScaleNormal="85" zoomScaleSheetLayoutView="25" zoomScalePageLayoutView="10" workbookViewId="0">
      <selection activeCell="H19" sqref="H19"/>
    </sheetView>
  </sheetViews>
  <sheetFormatPr baseColWidth="10" defaultColWidth="0" defaultRowHeight="0" customHeight="1" zeroHeight="1" x14ac:dyDescent="0.25"/>
  <cols>
    <col min="1" max="1" width="11.42578125" style="10" customWidth="1"/>
    <col min="2" max="2" width="28.5703125" style="10" customWidth="1"/>
    <col min="3" max="3" width="28.7109375" style="10" customWidth="1"/>
    <col min="4" max="9" width="30.7109375" style="10" customWidth="1"/>
    <col min="10" max="10" width="28.5703125" style="10" customWidth="1"/>
    <col min="11" max="17" width="30.7109375" style="10" hidden="1" customWidth="1"/>
    <col min="18" max="20" width="18.7109375" style="10" hidden="1" customWidth="1"/>
    <col min="21" max="27" width="18.7109375" style="10" hidden="1"/>
    <col min="28" max="16372" width="11.42578125" style="10" hidden="1"/>
    <col min="16373" max="16376" width="0" style="10" hidden="1"/>
    <col min="16377" max="16384" width="11.42578125" style="10" hidden="1"/>
  </cols>
  <sheetData>
    <row r="1" spans="2:21" s="6" customFormat="1" ht="14.45" customHeight="1" x14ac:dyDescent="0.25"/>
    <row r="2" spans="2:21" s="6" customFormat="1" ht="14.45" customHeight="1" x14ac:dyDescent="0.25"/>
    <row r="3" spans="2:21" s="6" customFormat="1" ht="14.45" customHeight="1" x14ac:dyDescent="0.25"/>
    <row r="4" spans="2:21" s="6" customFormat="1" ht="14.45" customHeight="1" x14ac:dyDescent="0.25"/>
    <row r="5" spans="2:21" s="6" customFormat="1" ht="14.45" customHeight="1" x14ac:dyDescent="0.25"/>
    <row r="6" spans="2:21" s="6" customFormat="1" ht="14.45" customHeight="1" x14ac:dyDescent="0.25"/>
    <row r="7" spans="2:21" s="6" customFormat="1" ht="14.45" customHeight="1" x14ac:dyDescent="0.25"/>
    <row r="8" spans="2:21" s="6" customFormat="1" ht="14.45" customHeight="1" x14ac:dyDescent="0.25"/>
    <row r="9" spans="2:21" s="6" customFormat="1" ht="14.45" customHeight="1" x14ac:dyDescent="0.25"/>
    <row r="10" spans="2:21" s="6" customFormat="1" ht="14.45" customHeight="1" x14ac:dyDescent="0.25">
      <c r="K10" s="8"/>
      <c r="L10" s="8"/>
      <c r="M10" s="8"/>
      <c r="N10" s="8"/>
      <c r="O10" s="8"/>
      <c r="P10" s="8"/>
      <c r="Q10" s="8"/>
      <c r="R10" s="8"/>
      <c r="S10" s="8"/>
      <c r="T10" s="8"/>
      <c r="U10" s="8"/>
    </row>
    <row r="11" spans="2:21" s="6" customFormat="1" ht="30" customHeight="1" x14ac:dyDescent="0.25">
      <c r="B11" s="202" t="s">
        <v>57</v>
      </c>
      <c r="C11" s="202"/>
      <c r="D11" s="202"/>
      <c r="E11" s="202"/>
      <c r="F11" s="202"/>
      <c r="G11" s="202"/>
      <c r="H11" s="202"/>
      <c r="K11" s="8"/>
      <c r="L11" s="8"/>
      <c r="M11" s="8"/>
      <c r="N11" s="8"/>
      <c r="O11" s="8"/>
    </row>
    <row r="12" spans="2:21" s="6" customFormat="1" ht="26.25" x14ac:dyDescent="0.25">
      <c r="C12" s="3"/>
      <c r="D12" s="3"/>
      <c r="E12" s="3"/>
      <c r="F12" s="3"/>
      <c r="G12" s="3"/>
      <c r="H12" s="3"/>
      <c r="K12" s="8"/>
      <c r="L12" s="8"/>
      <c r="M12" s="8"/>
      <c r="N12" s="8"/>
      <c r="O12" s="8"/>
    </row>
    <row r="13" spans="2:21" s="6" customFormat="1" ht="120" customHeight="1" x14ac:dyDescent="0.25">
      <c r="B13" s="203" t="s">
        <v>208</v>
      </c>
      <c r="C13" s="204"/>
      <c r="D13" s="204"/>
      <c r="E13" s="204"/>
      <c r="F13" s="204"/>
      <c r="G13" s="204"/>
      <c r="H13" s="205"/>
      <c r="K13" s="8"/>
      <c r="L13" s="8"/>
      <c r="M13" s="8"/>
      <c r="N13" s="8"/>
      <c r="O13" s="8"/>
    </row>
    <row r="14" spans="2:21" s="6" customFormat="1" ht="105.95" customHeight="1" x14ac:dyDescent="0.25">
      <c r="B14" s="206"/>
      <c r="C14" s="207"/>
      <c r="D14" s="207"/>
      <c r="E14" s="207"/>
      <c r="F14" s="207"/>
      <c r="G14" s="207"/>
      <c r="H14" s="208"/>
      <c r="L14" s="17"/>
      <c r="M14" s="8"/>
      <c r="N14" s="8"/>
      <c r="O14" s="8"/>
    </row>
    <row r="15" spans="2:21" s="6" customFormat="1" ht="19.5" customHeight="1" x14ac:dyDescent="0.25">
      <c r="L15" s="17"/>
      <c r="M15" s="8"/>
      <c r="N15" s="8"/>
      <c r="O15" s="8"/>
    </row>
    <row r="16" spans="2:21" s="6" customFormat="1" ht="27.75" customHeight="1" x14ac:dyDescent="0.25">
      <c r="B16" s="209" t="s">
        <v>58</v>
      </c>
      <c r="C16" s="210"/>
      <c r="D16" s="211"/>
      <c r="E16" s="212"/>
      <c r="F16" s="212"/>
      <c r="G16" s="213"/>
    </row>
    <row r="17" spans="2:15" ht="20.100000000000001" customHeight="1" x14ac:dyDescent="0.25">
      <c r="C17" s="9"/>
      <c r="D17" s="9"/>
      <c r="F17" s="39"/>
      <c r="G17" s="39"/>
      <c r="H17" s="6"/>
      <c r="I17" s="6"/>
      <c r="J17" s="6"/>
    </row>
    <row r="18" spans="2:15" ht="63.75" customHeight="1" x14ac:dyDescent="0.25">
      <c r="B18" s="214" t="s">
        <v>59</v>
      </c>
      <c r="C18" s="214"/>
      <c r="D18" s="214" t="s">
        <v>233</v>
      </c>
      <c r="E18" s="214"/>
      <c r="F18" s="63" t="s">
        <v>232</v>
      </c>
      <c r="G18" s="64" t="s">
        <v>60</v>
      </c>
      <c r="H18" s="39"/>
      <c r="I18" s="6"/>
      <c r="J18" s="6"/>
      <c r="L18" s="11"/>
      <c r="M18" s="11"/>
      <c r="N18" s="11"/>
    </row>
    <row r="19" spans="2:15" s="6" customFormat="1" ht="48.95" customHeight="1" x14ac:dyDescent="0.25">
      <c r="B19" s="221"/>
      <c r="C19" s="222"/>
      <c r="D19" s="215" t="s">
        <v>231</v>
      </c>
      <c r="E19" s="215"/>
      <c r="F19" s="174" t="str">
        <f>+IF(B19="","",'5-Entidad representante'!F19)</f>
        <v/>
      </c>
      <c r="G19" s="218" t="str">
        <f>+IF(B19="","",'5-Entidad representante'!G19)</f>
        <v/>
      </c>
      <c r="H19" s="39"/>
      <c r="K19" s="10"/>
      <c r="L19" s="11"/>
      <c r="M19" s="11"/>
      <c r="N19" s="11"/>
    </row>
    <row r="20" spans="2:15" s="6" customFormat="1" ht="36" customHeight="1" x14ac:dyDescent="0.25">
      <c r="B20" s="214" t="s">
        <v>63</v>
      </c>
      <c r="C20" s="214"/>
      <c r="D20" s="71" t="s">
        <v>98</v>
      </c>
      <c r="E20" s="70" t="str">
        <f>'4-Presupuesto Total'!$D$17</f>
        <v>Territorio peninsular, Ceuta o Melilla</v>
      </c>
      <c r="F20" s="174" t="str">
        <f>+IF(B19="","",'5-Entidad representante'!F20)</f>
        <v/>
      </c>
      <c r="G20" s="219"/>
      <c r="H20" s="39"/>
      <c r="K20" s="10"/>
      <c r="L20" s="11"/>
      <c r="M20" s="11"/>
      <c r="N20" s="11"/>
    </row>
    <row r="21" spans="2:15" s="6" customFormat="1" ht="24.95" customHeight="1" x14ac:dyDescent="0.25">
      <c r="B21" s="10"/>
      <c r="C21" s="10"/>
      <c r="D21" s="216" t="s">
        <v>230</v>
      </c>
      <c r="E21" s="216"/>
      <c r="F21" s="174" t="str">
        <f>+IF(B19="","",'5-Entidad representante'!F21)</f>
        <v/>
      </c>
      <c r="G21" s="220"/>
      <c r="H21" s="39"/>
      <c r="K21" s="10"/>
      <c r="L21" s="11"/>
      <c r="M21" s="11"/>
      <c r="N21" s="11"/>
    </row>
    <row r="22" spans="2:15" ht="30.75" customHeight="1" x14ac:dyDescent="0.25">
      <c r="H22" s="39"/>
      <c r="M22" s="12"/>
    </row>
    <row r="23" spans="2:15" ht="27" customHeight="1" x14ac:dyDescent="0.25">
      <c r="B23" s="190" t="s">
        <v>64</v>
      </c>
      <c r="C23" s="191"/>
      <c r="D23" s="191"/>
      <c r="E23" s="191"/>
      <c r="F23" s="191"/>
      <c r="G23" s="192"/>
      <c r="H23" s="32"/>
      <c r="I23" s="32"/>
      <c r="J23" s="27"/>
      <c r="K23" s="27"/>
      <c r="L23" s="27"/>
      <c r="M23" s="27"/>
      <c r="N23" s="13"/>
      <c r="O23" s="6"/>
    </row>
    <row r="24" spans="2:15" s="6" customFormat="1" ht="44.1" customHeight="1" x14ac:dyDescent="0.25">
      <c r="B24" s="193" t="s">
        <v>99</v>
      </c>
      <c r="C24" s="194"/>
      <c r="D24" s="65" t="s">
        <v>61</v>
      </c>
      <c r="E24" s="193" t="s">
        <v>74</v>
      </c>
      <c r="F24" s="217"/>
      <c r="G24" s="194"/>
      <c r="J24" s="10"/>
      <c r="K24" s="10"/>
      <c r="L24" s="10"/>
      <c r="M24" s="12"/>
      <c r="N24" s="10"/>
    </row>
    <row r="25" spans="2:15" s="6" customFormat="1" ht="30" customHeight="1" x14ac:dyDescent="0.25">
      <c r="B25" s="198" t="s">
        <v>97</v>
      </c>
      <c r="C25" s="199"/>
      <c r="D25" s="66"/>
      <c r="E25" s="195"/>
      <c r="F25" s="196"/>
      <c r="G25" s="197"/>
      <c r="J25" s="10"/>
      <c r="K25" s="10"/>
      <c r="L25" s="10"/>
      <c r="M25" s="12"/>
      <c r="N25" s="10"/>
    </row>
    <row r="26" spans="2:15" s="6" customFormat="1" ht="30" customHeight="1" x14ac:dyDescent="0.25">
      <c r="B26" s="198" t="s">
        <v>96</v>
      </c>
      <c r="C26" s="199"/>
      <c r="D26" s="66"/>
      <c r="E26" s="195"/>
      <c r="F26" s="196"/>
      <c r="G26" s="197"/>
      <c r="J26" s="10"/>
      <c r="K26" s="10"/>
      <c r="L26" s="10"/>
      <c r="M26" s="12"/>
      <c r="N26" s="10"/>
    </row>
    <row r="27" spans="2:15" s="6" customFormat="1" ht="30" customHeight="1" x14ac:dyDescent="0.25">
      <c r="B27" s="198" t="s">
        <v>88</v>
      </c>
      <c r="C27" s="199"/>
      <c r="D27" s="66"/>
      <c r="E27" s="195"/>
      <c r="F27" s="196"/>
      <c r="G27" s="197"/>
      <c r="J27" s="10"/>
      <c r="K27" s="10"/>
      <c r="L27" s="10"/>
      <c r="M27" s="12"/>
      <c r="N27" s="10"/>
    </row>
    <row r="28" spans="2:15" s="6" customFormat="1" ht="30" customHeight="1" x14ac:dyDescent="0.25">
      <c r="B28" s="198" t="s">
        <v>89</v>
      </c>
      <c r="C28" s="199"/>
      <c r="D28" s="66"/>
      <c r="E28" s="195"/>
      <c r="F28" s="196"/>
      <c r="G28" s="197"/>
      <c r="J28" s="10"/>
      <c r="K28" s="10"/>
      <c r="L28" s="10"/>
      <c r="M28" s="12"/>
      <c r="N28" s="10"/>
    </row>
    <row r="29" spans="2:15" s="6" customFormat="1" ht="30" customHeight="1" x14ac:dyDescent="0.25">
      <c r="B29" s="198" t="s">
        <v>90</v>
      </c>
      <c r="C29" s="199"/>
      <c r="D29" s="66"/>
      <c r="E29" s="195"/>
      <c r="F29" s="196"/>
      <c r="G29" s="197"/>
      <c r="J29" s="10"/>
      <c r="K29" s="10"/>
      <c r="L29" s="10"/>
      <c r="M29" s="12"/>
      <c r="N29" s="10"/>
    </row>
    <row r="30" spans="2:15" s="6" customFormat="1" ht="30" customHeight="1" x14ac:dyDescent="0.25">
      <c r="B30" s="198" t="s">
        <v>91</v>
      </c>
      <c r="C30" s="199"/>
      <c r="D30" s="66"/>
      <c r="E30" s="195"/>
      <c r="F30" s="196"/>
      <c r="G30" s="197"/>
      <c r="J30" s="10"/>
      <c r="K30" s="10"/>
      <c r="L30" s="10"/>
      <c r="M30" s="12"/>
      <c r="N30" s="10"/>
    </row>
    <row r="31" spans="2:15" s="6" customFormat="1" ht="30" customHeight="1" x14ac:dyDescent="0.25">
      <c r="B31" s="198" t="s">
        <v>92</v>
      </c>
      <c r="C31" s="199"/>
      <c r="D31" s="66"/>
      <c r="E31" s="195"/>
      <c r="F31" s="196"/>
      <c r="G31" s="197"/>
      <c r="J31" s="10"/>
      <c r="K31" s="10"/>
      <c r="L31" s="10"/>
      <c r="M31" s="12"/>
      <c r="N31" s="10"/>
    </row>
    <row r="32" spans="2:15" s="6" customFormat="1" ht="30" customHeight="1" x14ac:dyDescent="0.25">
      <c r="B32" s="198" t="s">
        <v>93</v>
      </c>
      <c r="C32" s="199"/>
      <c r="D32" s="66"/>
      <c r="E32" s="195"/>
      <c r="F32" s="196"/>
      <c r="G32" s="197"/>
      <c r="J32" s="10"/>
      <c r="K32" s="10"/>
      <c r="L32" s="10"/>
      <c r="M32" s="12"/>
      <c r="N32" s="10"/>
    </row>
    <row r="33" spans="1:20" s="6" customFormat="1" ht="30" customHeight="1" x14ac:dyDescent="0.25">
      <c r="B33" s="198" t="s">
        <v>94</v>
      </c>
      <c r="C33" s="199"/>
      <c r="D33" s="66"/>
      <c r="E33" s="195"/>
      <c r="F33" s="196"/>
      <c r="G33" s="197"/>
      <c r="J33" s="10"/>
      <c r="K33" s="10"/>
      <c r="L33" s="10"/>
      <c r="M33" s="12"/>
      <c r="N33" s="10"/>
    </row>
    <row r="34" spans="1:20" s="6" customFormat="1" ht="30" customHeight="1" thickBot="1" x14ac:dyDescent="0.3">
      <c r="B34" s="200" t="s">
        <v>95</v>
      </c>
      <c r="C34" s="201"/>
      <c r="D34" s="66"/>
      <c r="E34" s="195"/>
      <c r="F34" s="196"/>
      <c r="G34" s="197"/>
      <c r="J34" s="10"/>
      <c r="K34" s="10"/>
      <c r="L34" s="10"/>
      <c r="M34" s="12"/>
      <c r="N34" s="10"/>
    </row>
    <row r="35" spans="1:20" s="6" customFormat="1" ht="30" customHeight="1" thickBot="1" x14ac:dyDescent="0.3">
      <c r="B35" s="188" t="s">
        <v>19</v>
      </c>
      <c r="C35" s="189"/>
      <c r="D35" s="149">
        <f>SUM(D25:D34)</f>
        <v>0</v>
      </c>
      <c r="J35" s="10"/>
      <c r="K35" s="10"/>
      <c r="L35" s="10"/>
      <c r="M35" s="12"/>
      <c r="N35" s="10"/>
    </row>
    <row r="36" spans="1:20" s="6" customFormat="1" ht="15" customHeight="1" x14ac:dyDescent="0.25">
      <c r="I36" s="10"/>
      <c r="J36" s="10"/>
      <c r="K36" s="10"/>
      <c r="L36" s="10"/>
      <c r="M36" s="12"/>
      <c r="N36" s="10"/>
    </row>
    <row r="37" spans="1:20" s="6" customFormat="1" ht="15" customHeight="1" x14ac:dyDescent="0.25">
      <c r="A37" s="13"/>
      <c r="B37" s="13"/>
      <c r="C37" s="24"/>
      <c r="G37" s="25"/>
      <c r="H37" s="26"/>
      <c r="I37" s="26"/>
      <c r="J37" s="27"/>
      <c r="K37" s="27"/>
      <c r="L37" s="27"/>
      <c r="M37" s="27"/>
      <c r="N37" s="13"/>
      <c r="O37" s="13"/>
      <c r="P37" s="13"/>
      <c r="Q37" s="13"/>
      <c r="R37" s="13"/>
      <c r="S37" s="13"/>
      <c r="T37" s="13"/>
    </row>
    <row r="38" spans="1:20" ht="31.5" customHeight="1" x14ac:dyDescent="0.25">
      <c r="A38" s="14"/>
      <c r="B38" s="190" t="s">
        <v>67</v>
      </c>
      <c r="C38" s="191"/>
      <c r="D38" s="191"/>
      <c r="E38" s="191"/>
      <c r="F38" s="192"/>
      <c r="G38" s="25"/>
      <c r="H38" s="26"/>
      <c r="I38" s="26"/>
      <c r="J38" s="29"/>
      <c r="K38" s="29"/>
      <c r="L38" s="29"/>
      <c r="M38" s="29"/>
      <c r="N38" s="29"/>
      <c r="O38" s="13"/>
      <c r="P38" s="14"/>
      <c r="Q38" s="14"/>
      <c r="R38" s="14"/>
      <c r="S38" s="14"/>
      <c r="T38" s="14"/>
    </row>
    <row r="39" spans="1:20" ht="55.5" customHeight="1" x14ac:dyDescent="0.25">
      <c r="A39" s="14"/>
      <c r="B39" s="193" t="s">
        <v>99</v>
      </c>
      <c r="C39" s="194"/>
      <c r="D39" s="67" t="s">
        <v>66</v>
      </c>
      <c r="E39" s="67" t="s">
        <v>62</v>
      </c>
      <c r="F39" s="67" t="s">
        <v>65</v>
      </c>
      <c r="I39" s="14"/>
      <c r="J39" s="14"/>
      <c r="K39" s="14"/>
      <c r="L39" s="14"/>
      <c r="M39" s="14"/>
      <c r="N39" s="14"/>
      <c r="O39" s="14"/>
      <c r="P39" s="14"/>
      <c r="Q39" s="14"/>
      <c r="R39" s="14"/>
      <c r="S39" s="14"/>
      <c r="T39" s="14"/>
    </row>
    <row r="40" spans="1:20" ht="30" customHeight="1" x14ac:dyDescent="0.25">
      <c r="A40" s="14"/>
      <c r="B40" s="182" t="s">
        <v>97</v>
      </c>
      <c r="C40" s="183"/>
      <c r="D40" s="68">
        <f t="shared" ref="D40:D49" si="0">D25</f>
        <v>0</v>
      </c>
      <c r="E40" s="69" t="str">
        <f t="shared" ref="E40:E49" si="1">IF(D40&lt;&gt;0,$G$19,"")</f>
        <v/>
      </c>
      <c r="F40" s="68" t="str">
        <f>IFERROR(D40*E40,"")</f>
        <v/>
      </c>
      <c r="I40" s="14"/>
      <c r="J40" s="14"/>
      <c r="K40" s="14"/>
      <c r="L40" s="14"/>
      <c r="M40" s="14"/>
      <c r="N40" s="14"/>
      <c r="O40" s="14"/>
      <c r="P40" s="14"/>
      <c r="Q40" s="14"/>
      <c r="R40" s="14"/>
      <c r="S40" s="14"/>
      <c r="T40" s="14"/>
    </row>
    <row r="41" spans="1:20" ht="30" customHeight="1" x14ac:dyDescent="0.25">
      <c r="A41" s="14"/>
      <c r="B41" s="182" t="s">
        <v>96</v>
      </c>
      <c r="C41" s="183"/>
      <c r="D41" s="68">
        <f t="shared" si="0"/>
        <v>0</v>
      </c>
      <c r="E41" s="69" t="str">
        <f t="shared" si="1"/>
        <v/>
      </c>
      <c r="F41" s="68" t="str">
        <f t="shared" ref="F41:F49" si="2">IFERROR(D41*E41,"")</f>
        <v/>
      </c>
      <c r="I41" s="14"/>
      <c r="J41" s="14"/>
      <c r="K41" s="14"/>
      <c r="L41" s="14"/>
      <c r="M41" s="14"/>
      <c r="N41" s="14"/>
      <c r="O41" s="14"/>
      <c r="P41" s="14"/>
      <c r="Q41" s="14"/>
      <c r="R41" s="14"/>
      <c r="S41" s="14"/>
      <c r="T41" s="14"/>
    </row>
    <row r="42" spans="1:20" ht="30" customHeight="1" x14ac:dyDescent="0.25">
      <c r="A42" s="14"/>
      <c r="B42" s="182" t="s">
        <v>88</v>
      </c>
      <c r="C42" s="183"/>
      <c r="D42" s="68">
        <f t="shared" si="0"/>
        <v>0</v>
      </c>
      <c r="E42" s="69" t="str">
        <f t="shared" si="1"/>
        <v/>
      </c>
      <c r="F42" s="68" t="str">
        <f t="shared" si="2"/>
        <v/>
      </c>
      <c r="I42" s="14"/>
      <c r="J42" s="14"/>
      <c r="K42" s="14"/>
      <c r="L42" s="14"/>
      <c r="M42" s="14"/>
      <c r="N42" s="14"/>
      <c r="O42" s="14"/>
      <c r="P42" s="14"/>
      <c r="Q42" s="14"/>
      <c r="R42" s="14"/>
      <c r="S42" s="14"/>
      <c r="T42" s="14"/>
    </row>
    <row r="43" spans="1:20" ht="30" customHeight="1" x14ac:dyDescent="0.25">
      <c r="A43" s="14"/>
      <c r="B43" s="182" t="s">
        <v>89</v>
      </c>
      <c r="C43" s="183"/>
      <c r="D43" s="68">
        <f t="shared" si="0"/>
        <v>0</v>
      </c>
      <c r="E43" s="69" t="str">
        <f t="shared" si="1"/>
        <v/>
      </c>
      <c r="F43" s="68" t="str">
        <f t="shared" si="2"/>
        <v/>
      </c>
      <c r="I43" s="14"/>
      <c r="J43" s="14"/>
      <c r="K43" s="14"/>
      <c r="L43" s="14"/>
      <c r="M43" s="14"/>
      <c r="N43" s="14"/>
      <c r="O43" s="14"/>
      <c r="P43" s="14"/>
      <c r="Q43" s="14"/>
      <c r="R43" s="14"/>
      <c r="S43" s="14"/>
      <c r="T43" s="14"/>
    </row>
    <row r="44" spans="1:20" ht="30" customHeight="1" x14ac:dyDescent="0.25">
      <c r="A44" s="14"/>
      <c r="B44" s="182" t="s">
        <v>90</v>
      </c>
      <c r="C44" s="183"/>
      <c r="D44" s="68">
        <f t="shared" si="0"/>
        <v>0</v>
      </c>
      <c r="E44" s="69" t="str">
        <f t="shared" si="1"/>
        <v/>
      </c>
      <c r="F44" s="68" t="str">
        <f t="shared" si="2"/>
        <v/>
      </c>
      <c r="I44" s="14"/>
      <c r="J44" s="14"/>
      <c r="K44" s="14"/>
      <c r="L44" s="14"/>
      <c r="M44" s="14"/>
      <c r="N44" s="14"/>
      <c r="O44" s="14"/>
      <c r="P44" s="14"/>
      <c r="Q44" s="14"/>
      <c r="R44" s="14"/>
      <c r="S44" s="14"/>
      <c r="T44" s="14"/>
    </row>
    <row r="45" spans="1:20" ht="30" customHeight="1" x14ac:dyDescent="0.25">
      <c r="A45" s="14"/>
      <c r="B45" s="182" t="s">
        <v>91</v>
      </c>
      <c r="C45" s="183"/>
      <c r="D45" s="68">
        <f t="shared" si="0"/>
        <v>0</v>
      </c>
      <c r="E45" s="69" t="str">
        <f t="shared" si="1"/>
        <v/>
      </c>
      <c r="F45" s="68" t="str">
        <f t="shared" si="2"/>
        <v/>
      </c>
      <c r="I45" s="14"/>
      <c r="J45" s="14"/>
      <c r="K45" s="14"/>
      <c r="L45" s="14"/>
      <c r="M45" s="14"/>
      <c r="N45" s="14"/>
      <c r="O45" s="14"/>
      <c r="P45" s="14"/>
      <c r="Q45" s="14"/>
      <c r="R45" s="14"/>
      <c r="S45" s="14"/>
      <c r="T45" s="14"/>
    </row>
    <row r="46" spans="1:20" ht="30" customHeight="1" x14ac:dyDescent="0.25">
      <c r="A46" s="14"/>
      <c r="B46" s="182" t="s">
        <v>92</v>
      </c>
      <c r="C46" s="183"/>
      <c r="D46" s="68">
        <f t="shared" si="0"/>
        <v>0</v>
      </c>
      <c r="E46" s="69" t="str">
        <f t="shared" si="1"/>
        <v/>
      </c>
      <c r="F46" s="68" t="str">
        <f t="shared" si="2"/>
        <v/>
      </c>
      <c r="I46" s="14"/>
      <c r="J46" s="14"/>
      <c r="K46" s="14"/>
      <c r="L46" s="14"/>
      <c r="M46" s="14"/>
      <c r="N46" s="14"/>
      <c r="O46" s="14"/>
      <c r="P46" s="14"/>
      <c r="Q46" s="14"/>
      <c r="R46" s="14"/>
      <c r="S46" s="14"/>
      <c r="T46" s="14"/>
    </row>
    <row r="47" spans="1:20" ht="30" customHeight="1" x14ac:dyDescent="0.25">
      <c r="A47" s="14"/>
      <c r="B47" s="182" t="s">
        <v>93</v>
      </c>
      <c r="C47" s="183"/>
      <c r="D47" s="68">
        <f t="shared" si="0"/>
        <v>0</v>
      </c>
      <c r="E47" s="69" t="str">
        <f t="shared" si="1"/>
        <v/>
      </c>
      <c r="F47" s="68" t="str">
        <f t="shared" si="2"/>
        <v/>
      </c>
      <c r="I47" s="14"/>
      <c r="J47" s="14"/>
      <c r="K47" s="14"/>
      <c r="L47" s="14"/>
      <c r="M47" s="14"/>
      <c r="N47" s="14"/>
      <c r="O47" s="14"/>
      <c r="P47" s="14"/>
      <c r="Q47" s="14"/>
      <c r="R47" s="14"/>
      <c r="S47" s="14"/>
      <c r="T47" s="14"/>
    </row>
    <row r="48" spans="1:20" ht="30" customHeight="1" x14ac:dyDescent="0.25">
      <c r="A48" s="14"/>
      <c r="B48" s="182" t="s">
        <v>94</v>
      </c>
      <c r="C48" s="183"/>
      <c r="D48" s="68">
        <f t="shared" si="0"/>
        <v>0</v>
      </c>
      <c r="E48" s="69" t="str">
        <f t="shared" si="1"/>
        <v/>
      </c>
      <c r="F48" s="68" t="str">
        <f t="shared" si="2"/>
        <v/>
      </c>
      <c r="I48" s="14"/>
      <c r="J48" s="14"/>
      <c r="K48" s="14"/>
      <c r="L48" s="14"/>
      <c r="M48" s="14"/>
      <c r="N48" s="14"/>
      <c r="O48" s="14"/>
      <c r="P48" s="14"/>
      <c r="Q48" s="14"/>
      <c r="R48" s="14"/>
      <c r="S48" s="14"/>
      <c r="T48" s="14"/>
    </row>
    <row r="49" spans="1:20" ht="30" customHeight="1" thickBot="1" x14ac:dyDescent="0.3">
      <c r="A49" s="14"/>
      <c r="B49" s="184" t="s">
        <v>95</v>
      </c>
      <c r="C49" s="185"/>
      <c r="D49" s="77">
        <f t="shared" si="0"/>
        <v>0</v>
      </c>
      <c r="E49" s="78" t="str">
        <f t="shared" si="1"/>
        <v/>
      </c>
      <c r="F49" s="77" t="str">
        <f t="shared" si="2"/>
        <v/>
      </c>
      <c r="I49" s="14"/>
      <c r="J49" s="14"/>
      <c r="K49" s="14"/>
      <c r="L49" s="14"/>
      <c r="M49" s="14"/>
      <c r="N49" s="14"/>
      <c r="O49" s="14"/>
      <c r="P49" s="14"/>
      <c r="Q49" s="14"/>
      <c r="R49" s="14"/>
      <c r="S49" s="14"/>
      <c r="T49" s="14"/>
    </row>
    <row r="50" spans="1:20" ht="30" customHeight="1" thickBot="1" x14ac:dyDescent="0.3">
      <c r="A50" s="14"/>
      <c r="B50" s="186" t="s">
        <v>19</v>
      </c>
      <c r="C50" s="187"/>
      <c r="D50" s="79">
        <f>SUM(D40:D49)</f>
        <v>0</v>
      </c>
      <c r="E50" s="80" t="str">
        <f>IF(D50&lt;&gt;0,F50/D50,"")</f>
        <v/>
      </c>
      <c r="F50" s="81">
        <f>SUM(F40:F49)</f>
        <v>0</v>
      </c>
      <c r="I50" s="14"/>
      <c r="J50" s="14"/>
      <c r="K50" s="14"/>
      <c r="L50" s="14"/>
      <c r="M50" s="14"/>
      <c r="N50" s="14"/>
      <c r="O50" s="13"/>
      <c r="P50" s="181"/>
      <c r="Q50" s="181"/>
      <c r="R50" s="14"/>
      <c r="S50" s="14"/>
      <c r="T50" s="14"/>
    </row>
    <row r="51" spans="1:20" ht="15" x14ac:dyDescent="0.25">
      <c r="A51" s="14"/>
      <c r="B51" s="14"/>
      <c r="C51" s="14"/>
      <c r="D51" s="14"/>
      <c r="E51" s="14"/>
      <c r="F51" s="14"/>
      <c r="G51" s="14"/>
      <c r="I51" s="14"/>
      <c r="J51" s="14"/>
      <c r="K51" s="14"/>
      <c r="L51" s="14"/>
      <c r="M51" s="14"/>
      <c r="N51" s="14"/>
      <c r="O51" s="13"/>
      <c r="P51" s="28"/>
      <c r="Q51" s="28"/>
      <c r="R51" s="14"/>
      <c r="S51" s="14"/>
      <c r="T51" s="14"/>
    </row>
    <row r="52" spans="1:20" ht="15" x14ac:dyDescent="0.25">
      <c r="A52" s="14"/>
      <c r="B52" s="14"/>
      <c r="C52" s="14"/>
      <c r="D52" s="14"/>
      <c r="E52" s="14"/>
      <c r="F52" s="14"/>
      <c r="G52" s="14"/>
      <c r="H52" s="14"/>
      <c r="I52" s="14"/>
      <c r="J52" s="14"/>
      <c r="K52" s="14"/>
      <c r="L52" s="14"/>
      <c r="M52" s="14"/>
      <c r="N52" s="14"/>
      <c r="O52" s="14"/>
      <c r="P52" s="181"/>
      <c r="Q52" s="181"/>
      <c r="R52" s="14"/>
      <c r="S52" s="14"/>
      <c r="T52" s="14"/>
    </row>
    <row r="53" spans="1:20" ht="15" x14ac:dyDescent="0.25">
      <c r="A53" s="14"/>
      <c r="B53" s="14"/>
      <c r="C53" s="14"/>
      <c r="D53" s="14"/>
      <c r="E53" s="14"/>
      <c r="F53" s="14"/>
      <c r="G53" s="14"/>
      <c r="H53" s="14"/>
      <c r="I53" s="14"/>
      <c r="J53" s="14"/>
      <c r="K53" s="14"/>
      <c r="L53" s="14"/>
      <c r="M53" s="14"/>
      <c r="N53" s="14"/>
      <c r="O53" s="14"/>
      <c r="P53" s="14"/>
      <c r="Q53" s="14"/>
      <c r="R53" s="14"/>
      <c r="S53" s="14"/>
      <c r="T53" s="14"/>
    </row>
    <row r="54" spans="1:20" ht="15" x14ac:dyDescent="0.25">
      <c r="A54" s="14"/>
      <c r="B54" s="14"/>
      <c r="C54" s="14"/>
      <c r="D54" s="14"/>
      <c r="E54" s="14"/>
      <c r="F54" s="14"/>
      <c r="G54" s="14"/>
      <c r="H54" s="14"/>
      <c r="I54" s="14"/>
      <c r="J54" s="14"/>
      <c r="K54" s="14"/>
      <c r="L54" s="14"/>
      <c r="M54" s="14"/>
      <c r="N54" s="14"/>
      <c r="O54" s="14"/>
      <c r="P54" s="14"/>
      <c r="Q54" s="14"/>
      <c r="R54" s="14"/>
      <c r="S54" s="14"/>
      <c r="T54" s="14"/>
    </row>
    <row r="55" spans="1:20" ht="15" x14ac:dyDescent="0.25">
      <c r="A55" s="14"/>
      <c r="B55" s="14"/>
      <c r="C55" s="14"/>
      <c r="D55" s="14"/>
      <c r="E55" s="14"/>
      <c r="F55" s="14"/>
      <c r="G55" s="14"/>
      <c r="H55" s="14"/>
      <c r="I55" s="14"/>
      <c r="J55" s="14"/>
      <c r="K55" s="14"/>
      <c r="L55" s="14"/>
      <c r="M55" s="14"/>
      <c r="N55" s="14"/>
      <c r="O55" s="14"/>
      <c r="P55" s="14"/>
      <c r="Q55" s="14"/>
      <c r="R55" s="14"/>
      <c r="S55" s="14"/>
      <c r="T55" s="14"/>
    </row>
    <row r="56" spans="1:20" ht="15" x14ac:dyDescent="0.25">
      <c r="A56" s="14"/>
      <c r="B56" s="14"/>
      <c r="C56" s="14"/>
      <c r="D56" s="14"/>
      <c r="E56" s="14"/>
      <c r="F56" s="14"/>
      <c r="G56" s="14"/>
      <c r="H56" s="14"/>
      <c r="I56" s="14"/>
      <c r="J56" s="14"/>
      <c r="K56" s="14"/>
      <c r="L56" s="14"/>
      <c r="M56" s="14"/>
      <c r="N56" s="14"/>
      <c r="O56" s="14"/>
      <c r="P56" s="14"/>
      <c r="Q56" s="14"/>
      <c r="R56" s="14"/>
      <c r="S56" s="14"/>
      <c r="T56" s="14"/>
    </row>
    <row r="57" spans="1:20" ht="15" x14ac:dyDescent="0.25">
      <c r="A57" s="14"/>
      <c r="B57" s="14"/>
      <c r="C57" s="14"/>
      <c r="D57" s="14"/>
      <c r="E57" s="14"/>
      <c r="F57" s="14"/>
      <c r="G57" s="14"/>
      <c r="H57" s="14"/>
      <c r="I57" s="14"/>
      <c r="J57" s="14"/>
      <c r="K57" s="14"/>
      <c r="L57" s="14"/>
      <c r="M57" s="14"/>
      <c r="N57" s="14"/>
      <c r="O57" s="14"/>
      <c r="P57" s="14"/>
      <c r="Q57" s="14"/>
      <c r="R57" s="14"/>
      <c r="S57" s="14"/>
      <c r="T57" s="14"/>
    </row>
    <row r="58" spans="1:20" ht="15" x14ac:dyDescent="0.25">
      <c r="A58" s="14"/>
      <c r="B58" s="14"/>
      <c r="C58" s="14"/>
      <c r="D58" s="14"/>
      <c r="E58" s="14"/>
      <c r="F58" s="14"/>
      <c r="G58" s="14"/>
      <c r="H58" s="14"/>
      <c r="I58" s="14"/>
      <c r="J58" s="14"/>
      <c r="K58" s="14"/>
      <c r="L58" s="14"/>
      <c r="M58" s="14"/>
      <c r="N58" s="14"/>
      <c r="O58" s="14"/>
      <c r="P58" s="14"/>
      <c r="Q58" s="14"/>
      <c r="R58" s="14"/>
      <c r="S58" s="14"/>
      <c r="T58" s="14"/>
    </row>
    <row r="59" spans="1:20" ht="15" hidden="1" x14ac:dyDescent="0.25">
      <c r="A59" s="14"/>
      <c r="B59" s="14"/>
      <c r="C59" s="14"/>
      <c r="D59" s="14"/>
      <c r="E59" s="14"/>
      <c r="F59" s="14"/>
      <c r="G59" s="14"/>
      <c r="H59" s="14"/>
      <c r="I59" s="14"/>
      <c r="J59" s="14"/>
      <c r="K59" s="14"/>
      <c r="L59" s="14"/>
      <c r="M59" s="14"/>
      <c r="N59" s="14"/>
      <c r="O59" s="14"/>
      <c r="P59" s="14"/>
      <c r="Q59" s="14"/>
      <c r="R59" s="14"/>
      <c r="S59" s="14"/>
      <c r="T59" s="14"/>
    </row>
    <row r="60" spans="1:20" ht="15" hidden="1" x14ac:dyDescent="0.25">
      <c r="A60" s="14"/>
      <c r="B60" s="14"/>
      <c r="C60" s="14"/>
      <c r="D60" s="14"/>
      <c r="E60" s="14"/>
      <c r="F60" s="14"/>
      <c r="G60" s="14"/>
      <c r="H60" s="14"/>
      <c r="I60" s="14"/>
      <c r="J60" s="14"/>
      <c r="K60" s="14"/>
      <c r="L60" s="14"/>
      <c r="M60" s="14"/>
      <c r="N60" s="14"/>
      <c r="O60" s="14"/>
      <c r="P60" s="14"/>
      <c r="Q60" s="14"/>
      <c r="R60" s="14"/>
      <c r="S60" s="14"/>
      <c r="T60" s="14"/>
    </row>
    <row r="61" spans="1:20" ht="15" hidden="1" x14ac:dyDescent="0.25"/>
    <row r="62" spans="1:20" ht="15" hidden="1" x14ac:dyDescent="0.25"/>
    <row r="63" spans="1:20" ht="15" hidden="1" x14ac:dyDescent="0.25"/>
    <row r="64" spans="1:20"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sheetData>
  <sheetProtection algorithmName="SHA-512" hashValue="ypoiw+QYL5K2zfLayxaByspa2XFykJs73YVTWjPKZZYwSV+xoMr86QLkxcI2gQx14zkLUu7DJ4xLb5SPB/yWvQ==" saltValue="FYO/bnud7XHCYxswtoiccA==" spinCount="100000" sheet="1" objects="1" scenarios="1"/>
  <mergeCells count="50">
    <mergeCell ref="G19:G21"/>
    <mergeCell ref="B20:C20"/>
    <mergeCell ref="E27:G27"/>
    <mergeCell ref="E28:G28"/>
    <mergeCell ref="E29:G29"/>
    <mergeCell ref="E26:G26"/>
    <mergeCell ref="B19:C19"/>
    <mergeCell ref="B27:C27"/>
    <mergeCell ref="B28:C28"/>
    <mergeCell ref="B29:C29"/>
    <mergeCell ref="E30:G30"/>
    <mergeCell ref="E31:G31"/>
    <mergeCell ref="B11:H11"/>
    <mergeCell ref="B13:H14"/>
    <mergeCell ref="B16:C16"/>
    <mergeCell ref="D16:G16"/>
    <mergeCell ref="B18:C18"/>
    <mergeCell ref="D18:E18"/>
    <mergeCell ref="B26:C26"/>
    <mergeCell ref="D19:E19"/>
    <mergeCell ref="D21:E21"/>
    <mergeCell ref="B23:G23"/>
    <mergeCell ref="B24:C24"/>
    <mergeCell ref="B25:C25"/>
    <mergeCell ref="E24:G24"/>
    <mergeCell ref="E25:G25"/>
    <mergeCell ref="B30:C30"/>
    <mergeCell ref="B31:C31"/>
    <mergeCell ref="B32:C32"/>
    <mergeCell ref="B33:C33"/>
    <mergeCell ref="B34:C34"/>
    <mergeCell ref="B35:C35"/>
    <mergeCell ref="B40:C40"/>
    <mergeCell ref="B38:F38"/>
    <mergeCell ref="B39:C39"/>
    <mergeCell ref="E32:G32"/>
    <mergeCell ref="E33:G33"/>
    <mergeCell ref="E34:G34"/>
    <mergeCell ref="P52:Q52"/>
    <mergeCell ref="B41:C41"/>
    <mergeCell ref="B42:C42"/>
    <mergeCell ref="B43:C43"/>
    <mergeCell ref="B44:C44"/>
    <mergeCell ref="B45:C45"/>
    <mergeCell ref="B46:C46"/>
    <mergeCell ref="B47:C47"/>
    <mergeCell ref="B48:C48"/>
    <mergeCell ref="B49:C49"/>
    <mergeCell ref="B50:C50"/>
    <mergeCell ref="P50:Q50"/>
  </mergeCells>
  <conditionalFormatting sqref="B19">
    <cfRule type="expression" dxfId="1" priority="3">
      <formula>AND(#REF!&lt;&gt;"",$B$19="")</formula>
    </cfRule>
  </conditionalFormatting>
  <conditionalFormatting sqref="G19:G21">
    <cfRule type="cellIs" dxfId="0" priority="1" operator="greaterThan">
      <formula>#REF!</formula>
    </cfRule>
  </conditionalFormatting>
  <dataValidations count="6">
    <dataValidation type="custom" operator="greaterThan" showInputMessage="1" showErrorMessage="1" error="Debe elegir TIPO DE ELEMENTO y PAQUETE DE TRABAJO" sqref="H37:H38" xr:uid="{888950F8-975C-4FD2-BC81-67C6D8E7D83C}">
      <formula1>AND(D37&lt;&gt;"",F37&lt;&gt;"")</formula1>
    </dataValidation>
    <dataValidation type="custom" operator="greaterThan" allowBlank="1" showInputMessage="1" showErrorMessage="1" error="El coste total no puede ser menor que el coste subvencionable" sqref="F35" xr:uid="{1CDEBB41-58C4-484B-AE34-C035AE0BB688}">
      <formula1>F35&gt;=I35</formula1>
    </dataValidation>
    <dataValidation type="custom" operator="greaterThan" showInputMessage="1" showErrorMessage="1" error="Debe elegir TIPO DE ELEMENTO y PAQUETE DE TRABAJO" sqref="J23:M23" xr:uid="{7398831C-4ABC-4115-A098-BD1380D76616}">
      <formula1>AND(C23&lt;&gt;"",F23&lt;&gt;"")</formula1>
    </dataValidation>
    <dataValidation type="decimal" operator="greaterThan" allowBlank="1" showInputMessage="1" showErrorMessage="1" sqref="D25:D34" xr:uid="{F1AF79E3-C08D-4DC0-88D4-B33179AB226C}">
      <formula1>0</formula1>
    </dataValidation>
    <dataValidation type="custom" operator="greaterThan" showInputMessage="1" showErrorMessage="1" error="Debe elegir TIPO DE ELEMENTO y PAQUETE DE TRABAJO" sqref="K37:M37" xr:uid="{ACE50DCB-E828-4DE9-A4F5-C08B0FDB5442}">
      <formula1>AND(E37&lt;&gt;"",G37&lt;&gt;"")</formula1>
    </dataValidation>
    <dataValidation type="custom" operator="greaterThan" showInputMessage="1" showErrorMessage="1" error="Debe elegir TIPO DE ELEMENTO y PAQUETE DE TRABAJO" sqref="I37:I38" xr:uid="{C7153AEA-A6F0-4AED-8998-3E7A90E3462C}">
      <formula1>AND(D37&lt;&gt;"",F37&lt;&gt;"")</formula1>
    </dataValidation>
  </dataValidations>
  <pageMargins left="0.7" right="0.7" top="0.75" bottom="0.75" header="0.3" footer="0.3"/>
  <pageSetup paperSize="9" scale="29" fitToHeight="2"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1F99A9-8013-4ADA-9FEA-CD13BCF03C54}">
          <x14:formula1>
            <xm:f>Tablas!$B$4:$B$4</xm:f>
          </x14:formula1>
          <xm:sqref>B19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8A99-A646-41B8-A90F-E3537A62646B}">
  <sheetPr codeName="Hoja15"/>
  <dimension ref="B3:B4"/>
  <sheetViews>
    <sheetView workbookViewId="0">
      <selection activeCell="B5" sqref="B5"/>
    </sheetView>
  </sheetViews>
  <sheetFormatPr baseColWidth="10" defaultRowHeight="15" x14ac:dyDescent="0.25"/>
  <cols>
    <col min="2" max="2" width="42.85546875" customWidth="1"/>
  </cols>
  <sheetData>
    <row r="3" spans="2:2" x14ac:dyDescent="0.25">
      <c r="B3" s="30" t="s">
        <v>178</v>
      </c>
    </row>
    <row r="4" spans="2:2" ht="31.5" x14ac:dyDescent="0.25">
      <c r="B4" s="120" t="s">
        <v>229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Z36"/>
  <sheetViews>
    <sheetView showGridLines="0" topLeftCell="A22" zoomScale="70" zoomScaleNormal="70" workbookViewId="0">
      <selection activeCell="B27" sqref="B27:U31"/>
    </sheetView>
  </sheetViews>
  <sheetFormatPr baseColWidth="10" defaultColWidth="0" defaultRowHeight="15" zeroHeight="1" x14ac:dyDescent="0.25"/>
  <cols>
    <col min="1" max="21" width="11.42578125" customWidth="1"/>
    <col min="22" max="22" width="20" customWidth="1"/>
    <col min="23" max="23" width="11.42578125" customWidth="1"/>
    <col min="24" max="26" width="0" hidden="1" customWidth="1"/>
    <col min="27" max="16384" width="11.42578125" hidden="1"/>
  </cols>
  <sheetData>
    <row r="1" spans="2:21" x14ac:dyDescent="0.25"/>
    <row r="2" spans="2:21" x14ac:dyDescent="0.25"/>
    <row r="3" spans="2:21" x14ac:dyDescent="0.25"/>
    <row r="4" spans="2:21" x14ac:dyDescent="0.25"/>
    <row r="5" spans="2:21" x14ac:dyDescent="0.25"/>
    <row r="6" spans="2:21" x14ac:dyDescent="0.25"/>
    <row r="7" spans="2:21" x14ac:dyDescent="0.25"/>
    <row r="8" spans="2:21" x14ac:dyDescent="0.25"/>
    <row r="9" spans="2:21" x14ac:dyDescent="0.25"/>
    <row r="10" spans="2:21" x14ac:dyDescent="0.25"/>
    <row r="11" spans="2:21" ht="26.25" x14ac:dyDescent="0.25">
      <c r="B11" s="228" t="s">
        <v>0</v>
      </c>
      <c r="C11" s="228"/>
      <c r="D11" s="228"/>
      <c r="E11" s="228"/>
      <c r="F11" s="228"/>
      <c r="G11" s="228"/>
      <c r="H11" s="228"/>
      <c r="I11" s="228"/>
      <c r="J11" s="228"/>
      <c r="K11" s="228"/>
      <c r="L11" s="228"/>
      <c r="M11" s="228"/>
      <c r="N11" s="228"/>
      <c r="O11" s="228"/>
      <c r="P11" s="228"/>
      <c r="Q11" s="228"/>
      <c r="R11" s="228"/>
      <c r="S11" s="228"/>
      <c r="T11" s="228"/>
      <c r="U11" s="228"/>
    </row>
    <row r="12" spans="2:21" x14ac:dyDescent="0.25"/>
    <row r="13" spans="2:21" ht="150" customHeight="1" x14ac:dyDescent="0.25">
      <c r="B13" s="255" t="s">
        <v>76</v>
      </c>
      <c r="C13" s="256"/>
      <c r="D13" s="256"/>
      <c r="E13" s="256"/>
      <c r="F13" s="256"/>
      <c r="G13" s="256"/>
      <c r="H13" s="256"/>
      <c r="I13" s="256"/>
      <c r="J13" s="256"/>
      <c r="K13" s="256"/>
      <c r="L13" s="256"/>
      <c r="M13" s="256"/>
      <c r="N13" s="256"/>
      <c r="O13" s="256"/>
      <c r="P13" s="256"/>
      <c r="Q13" s="256"/>
      <c r="R13" s="256"/>
      <c r="S13" s="256"/>
      <c r="T13" s="256"/>
      <c r="U13" s="257"/>
    </row>
    <row r="14" spans="2:21" x14ac:dyDescent="0.25"/>
    <row r="15" spans="2:21" x14ac:dyDescent="0.25"/>
    <row r="16" spans="2:21" ht="26.25" x14ac:dyDescent="0.25">
      <c r="B16" s="228" t="s">
        <v>1</v>
      </c>
      <c r="C16" s="228"/>
      <c r="D16" s="228"/>
      <c r="E16" s="228"/>
      <c r="F16" s="228"/>
      <c r="G16" s="228"/>
      <c r="H16" s="228"/>
      <c r="I16" s="228"/>
      <c r="J16" s="228"/>
      <c r="K16" s="228"/>
      <c r="L16" s="228"/>
      <c r="M16" s="228"/>
      <c r="N16" s="228"/>
      <c r="O16" s="228"/>
      <c r="P16" s="228"/>
      <c r="Q16" s="228"/>
      <c r="R16" s="228"/>
      <c r="S16" s="228"/>
      <c r="T16" s="228"/>
      <c r="U16" s="228"/>
    </row>
    <row r="17" spans="2:21" x14ac:dyDescent="0.25"/>
    <row r="18" spans="2:21" x14ac:dyDescent="0.25"/>
    <row r="19" spans="2:21" ht="210.95" customHeight="1" x14ac:dyDescent="0.25">
      <c r="B19" s="255" t="s">
        <v>77</v>
      </c>
      <c r="C19" s="256"/>
      <c r="D19" s="256"/>
      <c r="E19" s="256"/>
      <c r="F19" s="256"/>
      <c r="G19" s="256"/>
      <c r="H19" s="256"/>
      <c r="I19" s="256"/>
      <c r="J19" s="256"/>
      <c r="K19" s="256"/>
      <c r="L19" s="256"/>
      <c r="M19" s="256"/>
      <c r="N19" s="256"/>
      <c r="O19" s="256"/>
      <c r="P19" s="256"/>
      <c r="Q19" s="256"/>
      <c r="R19" s="256"/>
      <c r="S19" s="256"/>
      <c r="T19" s="256"/>
      <c r="U19" s="257"/>
    </row>
    <row r="20" spans="2:21" x14ac:dyDescent="0.25"/>
    <row r="21" spans="2:21" x14ac:dyDescent="0.25"/>
    <row r="22" spans="2:21" ht="26.25" x14ac:dyDescent="0.25">
      <c r="B22" s="228" t="s">
        <v>2</v>
      </c>
      <c r="C22" s="228"/>
      <c r="D22" s="228"/>
      <c r="E22" s="228"/>
      <c r="F22" s="228"/>
      <c r="G22" s="228"/>
      <c r="H22" s="228"/>
      <c r="I22" s="228"/>
      <c r="J22" s="228"/>
      <c r="K22" s="228"/>
      <c r="L22" s="228"/>
      <c r="M22" s="228"/>
      <c r="N22" s="228"/>
      <c r="O22" s="228"/>
      <c r="P22" s="228"/>
      <c r="Q22" s="228"/>
      <c r="R22" s="228"/>
      <c r="S22" s="228"/>
      <c r="T22" s="228"/>
      <c r="U22" s="228"/>
    </row>
    <row r="23" spans="2:21" x14ac:dyDescent="0.25"/>
    <row r="24" spans="2:21" x14ac:dyDescent="0.25"/>
    <row r="25" spans="2:21" ht="93.75" customHeight="1" x14ac:dyDescent="0.25">
      <c r="C25" s="252" t="s">
        <v>75</v>
      </c>
      <c r="D25" s="253"/>
      <c r="E25" s="253"/>
      <c r="F25" s="253"/>
      <c r="G25" s="253"/>
      <c r="H25" s="253"/>
      <c r="I25" s="253"/>
      <c r="J25" s="253"/>
      <c r="K25" s="253"/>
      <c r="L25" s="253"/>
      <c r="M25" s="253"/>
      <c r="N25" s="253"/>
      <c r="O25" s="253"/>
      <c r="P25" s="253"/>
      <c r="Q25" s="253"/>
      <c r="R25" s="253"/>
      <c r="S25" s="253"/>
      <c r="T25" s="253"/>
      <c r="U25" s="254"/>
    </row>
    <row r="26" spans="2:21" ht="40.5" customHeight="1" x14ac:dyDescent="0.25"/>
    <row r="27" spans="2:21" ht="129.94999999999999" customHeight="1" x14ac:dyDescent="0.25">
      <c r="B27" s="243" t="s">
        <v>81</v>
      </c>
      <c r="C27" s="244"/>
      <c r="D27" s="244"/>
      <c r="E27" s="244"/>
      <c r="F27" s="244"/>
      <c r="G27" s="244"/>
      <c r="H27" s="244"/>
      <c r="I27" s="244"/>
      <c r="J27" s="244"/>
      <c r="K27" s="244"/>
      <c r="L27" s="244"/>
      <c r="M27" s="244"/>
      <c r="N27" s="244"/>
      <c r="O27" s="244"/>
      <c r="P27" s="244"/>
      <c r="Q27" s="244"/>
      <c r="R27" s="244"/>
      <c r="S27" s="244"/>
      <c r="T27" s="244"/>
      <c r="U27" s="245"/>
    </row>
    <row r="28" spans="2:21" ht="129.94999999999999" customHeight="1" x14ac:dyDescent="0.25">
      <c r="B28" s="246"/>
      <c r="C28" s="247"/>
      <c r="D28" s="247"/>
      <c r="E28" s="247"/>
      <c r="F28" s="247"/>
      <c r="G28" s="247"/>
      <c r="H28" s="247"/>
      <c r="I28" s="247"/>
      <c r="J28" s="247"/>
      <c r="K28" s="247"/>
      <c r="L28" s="247"/>
      <c r="M28" s="247"/>
      <c r="N28" s="247"/>
      <c r="O28" s="247"/>
      <c r="P28" s="247"/>
      <c r="Q28" s="247"/>
      <c r="R28" s="247"/>
      <c r="S28" s="247"/>
      <c r="T28" s="247"/>
      <c r="U28" s="248"/>
    </row>
    <row r="29" spans="2:21" ht="129.94999999999999" customHeight="1" x14ac:dyDescent="0.25">
      <c r="B29" s="246"/>
      <c r="C29" s="247"/>
      <c r="D29" s="247"/>
      <c r="E29" s="247"/>
      <c r="F29" s="247"/>
      <c r="G29" s="247"/>
      <c r="H29" s="247"/>
      <c r="I29" s="247"/>
      <c r="J29" s="247"/>
      <c r="K29" s="247"/>
      <c r="L29" s="247"/>
      <c r="M29" s="247"/>
      <c r="N29" s="247"/>
      <c r="O29" s="247"/>
      <c r="P29" s="247"/>
      <c r="Q29" s="247"/>
      <c r="R29" s="247"/>
      <c r="S29" s="247"/>
      <c r="T29" s="247"/>
      <c r="U29" s="248"/>
    </row>
    <row r="30" spans="2:21" ht="129.94999999999999" customHeight="1" x14ac:dyDescent="0.25">
      <c r="B30" s="246"/>
      <c r="C30" s="247"/>
      <c r="D30" s="247"/>
      <c r="E30" s="247"/>
      <c r="F30" s="247"/>
      <c r="G30" s="247"/>
      <c r="H30" s="247"/>
      <c r="I30" s="247"/>
      <c r="J30" s="247"/>
      <c r="K30" s="247"/>
      <c r="L30" s="247"/>
      <c r="M30" s="247"/>
      <c r="N30" s="247"/>
      <c r="O30" s="247"/>
      <c r="P30" s="247"/>
      <c r="Q30" s="247"/>
      <c r="R30" s="247"/>
      <c r="S30" s="247"/>
      <c r="T30" s="247"/>
      <c r="U30" s="248"/>
    </row>
    <row r="31" spans="2:21" ht="129.94999999999999" customHeight="1" x14ac:dyDescent="0.25">
      <c r="B31" s="249"/>
      <c r="C31" s="250"/>
      <c r="D31" s="250"/>
      <c r="E31" s="250"/>
      <c r="F31" s="250"/>
      <c r="G31" s="250"/>
      <c r="H31" s="250"/>
      <c r="I31" s="250"/>
      <c r="J31" s="250"/>
      <c r="K31" s="250"/>
      <c r="L31" s="250"/>
      <c r="M31" s="250"/>
      <c r="N31" s="250"/>
      <c r="O31" s="250"/>
      <c r="P31" s="250"/>
      <c r="Q31" s="250"/>
      <c r="R31" s="250"/>
      <c r="S31" s="250"/>
      <c r="T31" s="250"/>
      <c r="U31" s="251"/>
    </row>
    <row r="32" spans="2:21" x14ac:dyDescent="0.25"/>
    <row r="33" x14ac:dyDescent="0.25"/>
    <row r="34" x14ac:dyDescent="0.25"/>
    <row r="35" x14ac:dyDescent="0.25"/>
    <row r="36" x14ac:dyDescent="0.25"/>
  </sheetData>
  <sheetProtection selectLockedCells="1" selectUnlockedCells="1"/>
  <mergeCells count="7">
    <mergeCell ref="B27:U31"/>
    <mergeCell ref="C25:U25"/>
    <mergeCell ref="B11:U11"/>
    <mergeCell ref="B13:U13"/>
    <mergeCell ref="B16:U16"/>
    <mergeCell ref="B19:U19"/>
    <mergeCell ref="B22:U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L64"/>
  <sheetViews>
    <sheetView showGridLines="0" showZeros="0" zoomScale="85" zoomScaleNormal="85" workbookViewId="0">
      <selection activeCell="D19" sqref="D19:E19"/>
    </sheetView>
  </sheetViews>
  <sheetFormatPr baseColWidth="10" defaultColWidth="0" defaultRowHeight="15" zeroHeight="1" x14ac:dyDescent="0.25"/>
  <cols>
    <col min="1" max="6" width="8.7109375" customWidth="1"/>
    <col min="7" max="10" width="20.5703125" customWidth="1"/>
    <col min="11" max="11" width="8.7109375" customWidth="1"/>
    <col min="12" max="12" width="8.5703125" customWidth="1"/>
    <col min="13" max="16384" width="8.7109375" hidden="1"/>
  </cols>
  <sheetData>
    <row r="1" spans="1:12" x14ac:dyDescent="0.25">
      <c r="A1" s="42"/>
      <c r="B1" s="43"/>
      <c r="C1" s="43"/>
      <c r="D1" s="43"/>
      <c r="E1" s="43"/>
      <c r="F1" s="43"/>
      <c r="G1" s="43"/>
      <c r="H1" s="43"/>
      <c r="I1" s="43"/>
      <c r="J1" s="43"/>
      <c r="K1" s="43"/>
      <c r="L1" s="43"/>
    </row>
    <row r="2" spans="1:12" x14ac:dyDescent="0.25">
      <c r="A2" s="43"/>
      <c r="B2" s="43"/>
      <c r="C2" s="43"/>
      <c r="D2" s="43"/>
      <c r="E2" s="43"/>
      <c r="F2" s="43"/>
      <c r="G2" s="43"/>
      <c r="H2" s="43"/>
      <c r="I2" s="43"/>
      <c r="J2" s="43"/>
      <c r="K2" s="43"/>
      <c r="L2" s="43"/>
    </row>
    <row r="3" spans="1:12" x14ac:dyDescent="0.25">
      <c r="A3" s="43"/>
      <c r="B3" s="43"/>
      <c r="C3" s="43"/>
      <c r="D3" s="43"/>
      <c r="E3" s="43"/>
      <c r="F3" s="43"/>
      <c r="G3" s="43"/>
      <c r="H3" s="43"/>
      <c r="I3" s="43"/>
      <c r="J3" s="43"/>
      <c r="K3" s="44"/>
      <c r="L3" s="43"/>
    </row>
    <row r="4" spans="1:12" x14ac:dyDescent="0.25">
      <c r="A4" s="7"/>
      <c r="B4" s="45"/>
      <c r="C4" s="45"/>
      <c r="D4" s="45"/>
      <c r="E4" s="45"/>
      <c r="F4" s="45"/>
      <c r="G4" s="45"/>
      <c r="H4" s="45"/>
      <c r="I4" s="45"/>
      <c r="J4" s="45"/>
      <c r="K4" s="44"/>
      <c r="L4" s="43"/>
    </row>
    <row r="5" spans="1:12" x14ac:dyDescent="0.25">
      <c r="A5" s="7"/>
      <c r="B5" s="45"/>
      <c r="C5" s="45"/>
      <c r="D5" s="45"/>
      <c r="E5" s="45"/>
      <c r="F5" s="45"/>
      <c r="G5" s="45"/>
      <c r="H5" s="45"/>
      <c r="I5" s="45"/>
      <c r="J5" s="45"/>
      <c r="K5" s="44"/>
      <c r="L5" s="43"/>
    </row>
    <row r="6" spans="1:12" x14ac:dyDescent="0.25">
      <c r="A6" s="7"/>
      <c r="B6" s="45"/>
      <c r="C6" s="45"/>
      <c r="D6" s="45"/>
      <c r="E6" s="45"/>
      <c r="F6" s="45"/>
      <c r="G6" s="45"/>
      <c r="H6" s="45"/>
      <c r="I6" s="45"/>
      <c r="J6" s="45"/>
      <c r="K6" s="44"/>
      <c r="L6" s="43"/>
    </row>
    <row r="7" spans="1:12" x14ac:dyDescent="0.25">
      <c r="A7" s="7"/>
      <c r="B7" s="45"/>
      <c r="C7" s="45"/>
      <c r="D7" s="45"/>
      <c r="E7" s="45"/>
      <c r="F7" s="45"/>
      <c r="G7" s="45"/>
      <c r="H7" s="45"/>
      <c r="I7" s="45"/>
      <c r="J7" s="45"/>
      <c r="K7" s="44"/>
      <c r="L7" s="43"/>
    </row>
    <row r="8" spans="1:12" ht="27.95" customHeight="1" x14ac:dyDescent="0.25">
      <c r="A8" s="46"/>
      <c r="B8" s="276" t="s">
        <v>3</v>
      </c>
      <c r="C8" s="276"/>
      <c r="D8" s="276"/>
      <c r="E8" s="276"/>
      <c r="F8" s="276"/>
      <c r="G8" s="276"/>
      <c r="H8" s="276"/>
      <c r="I8" s="276"/>
      <c r="J8" s="276"/>
      <c r="K8" s="47"/>
      <c r="L8" s="42"/>
    </row>
    <row r="9" spans="1:12" ht="30" customHeight="1" x14ac:dyDescent="0.25">
      <c r="A9" s="43"/>
      <c r="B9" s="48"/>
      <c r="C9" s="48"/>
      <c r="D9" s="48"/>
      <c r="E9" s="48"/>
      <c r="F9" s="48"/>
      <c r="G9" s="48"/>
      <c r="H9" s="48"/>
      <c r="I9" s="48"/>
      <c r="J9" s="49"/>
      <c r="K9" s="44"/>
      <c r="L9" s="43"/>
    </row>
    <row r="10" spans="1:12" ht="20.100000000000001" customHeight="1" x14ac:dyDescent="0.25">
      <c r="A10" s="46"/>
      <c r="B10" s="268" t="s">
        <v>215</v>
      </c>
      <c r="C10" s="268"/>
      <c r="D10" s="268"/>
      <c r="E10" s="268"/>
      <c r="F10" s="268"/>
      <c r="G10" s="268"/>
      <c r="H10" s="268"/>
      <c r="I10" s="268"/>
      <c r="J10" s="268"/>
      <c r="K10" s="44"/>
      <c r="L10" s="43"/>
    </row>
    <row r="11" spans="1:12" ht="20.100000000000001" customHeight="1" x14ac:dyDescent="0.25">
      <c r="A11" s="46"/>
      <c r="B11" s="268"/>
      <c r="C11" s="268"/>
      <c r="D11" s="268"/>
      <c r="E11" s="268"/>
      <c r="F11" s="268"/>
      <c r="G11" s="268"/>
      <c r="H11" s="268"/>
      <c r="I11" s="268"/>
      <c r="J11" s="268"/>
      <c r="K11" s="44"/>
      <c r="L11" s="43"/>
    </row>
    <row r="12" spans="1:12" ht="20.100000000000001" customHeight="1" x14ac:dyDescent="0.25">
      <c r="A12" s="46"/>
      <c r="B12" s="268"/>
      <c r="C12" s="268"/>
      <c r="D12" s="268"/>
      <c r="E12" s="268"/>
      <c r="F12" s="268"/>
      <c r="G12" s="268"/>
      <c r="H12" s="268"/>
      <c r="I12" s="268"/>
      <c r="J12" s="268"/>
      <c r="K12" s="44"/>
      <c r="L12" s="43"/>
    </row>
    <row r="13" spans="1:12" ht="25.5" customHeight="1" x14ac:dyDescent="0.25">
      <c r="A13" s="46"/>
      <c r="B13" s="268"/>
      <c r="C13" s="268"/>
      <c r="D13" s="268"/>
      <c r="E13" s="268"/>
      <c r="F13" s="268"/>
      <c r="G13" s="268"/>
      <c r="H13" s="268"/>
      <c r="I13" s="268"/>
      <c r="J13" s="268"/>
      <c r="K13" s="44"/>
      <c r="L13" s="43"/>
    </row>
    <row r="14" spans="1:12" ht="30" customHeight="1" x14ac:dyDescent="0.25">
      <c r="A14" s="43"/>
      <c r="B14" s="48"/>
      <c r="C14" s="48"/>
      <c r="D14" s="48"/>
      <c r="E14" s="48"/>
      <c r="F14" s="48"/>
      <c r="G14" s="48"/>
      <c r="H14" s="48"/>
      <c r="I14" s="48"/>
      <c r="J14" s="49"/>
      <c r="K14" s="44"/>
      <c r="L14" s="43"/>
    </row>
    <row r="15" spans="1:12" ht="47.25" customHeight="1" x14ac:dyDescent="0.25">
      <c r="A15" s="46"/>
      <c r="B15" s="269" t="s">
        <v>4</v>
      </c>
      <c r="C15" s="270"/>
      <c r="D15" s="270"/>
      <c r="E15" s="271"/>
      <c r="F15" s="269" t="s">
        <v>5</v>
      </c>
      <c r="G15" s="271"/>
      <c r="H15" s="41" t="s">
        <v>6</v>
      </c>
      <c r="I15" s="41" t="s">
        <v>7</v>
      </c>
      <c r="J15" s="41" t="s">
        <v>8</v>
      </c>
      <c r="K15" s="44"/>
      <c r="L15" s="43"/>
    </row>
    <row r="16" spans="1:12" ht="30" customHeight="1" x14ac:dyDescent="0.25">
      <c r="A16" s="46"/>
      <c r="B16" s="278" t="s">
        <v>9</v>
      </c>
      <c r="C16" s="278"/>
      <c r="D16" s="272">
        <f>'4-Presupuesto Total'!C21</f>
        <v>0</v>
      </c>
      <c r="E16" s="273"/>
      <c r="F16" s="274">
        <f>'4-Presupuesto Total'!E21</f>
        <v>0</v>
      </c>
      <c r="G16" s="275"/>
      <c r="H16" s="141">
        <f>'4-Presupuesto Total'!D52</f>
        <v>0</v>
      </c>
      <c r="I16" s="142">
        <f>'4-Presupuesto Total'!E52</f>
        <v>0</v>
      </c>
      <c r="J16" s="143">
        <f>'4-Presupuesto Total'!F52</f>
        <v>0</v>
      </c>
      <c r="K16" s="44"/>
      <c r="L16" s="43"/>
    </row>
    <row r="17" spans="1:12" ht="30" customHeight="1" x14ac:dyDescent="0.25">
      <c r="A17" s="46"/>
      <c r="B17" s="277" t="s">
        <v>10</v>
      </c>
      <c r="C17" s="277"/>
      <c r="D17" s="272" t="str">
        <f>'4-Presupuesto Total'!C22</f>
        <v/>
      </c>
      <c r="E17" s="273"/>
      <c r="F17" s="274">
        <f>'4-Presupuesto Total'!E22</f>
        <v>0</v>
      </c>
      <c r="G17" s="275"/>
      <c r="H17" s="141">
        <f>'4-Presupuesto Total'!D53</f>
        <v>0</v>
      </c>
      <c r="I17" s="142" t="str">
        <f>'4-Presupuesto Total'!E53</f>
        <v/>
      </c>
      <c r="J17" s="143" t="str">
        <f>'4-Presupuesto Total'!F53</f>
        <v/>
      </c>
      <c r="K17" s="44"/>
      <c r="L17" s="43"/>
    </row>
    <row r="18" spans="1:12" ht="30" customHeight="1" x14ac:dyDescent="0.25">
      <c r="A18" s="46"/>
      <c r="B18" s="277" t="s">
        <v>11</v>
      </c>
      <c r="C18" s="277"/>
      <c r="D18" s="272" t="str">
        <f>'4-Presupuesto Total'!C23</f>
        <v/>
      </c>
      <c r="E18" s="273"/>
      <c r="F18" s="274">
        <f>'4-Presupuesto Total'!E23</f>
        <v>0</v>
      </c>
      <c r="G18" s="275"/>
      <c r="H18" s="141">
        <f>'4-Presupuesto Total'!D54</f>
        <v>0</v>
      </c>
      <c r="I18" s="142" t="str">
        <f>'4-Presupuesto Total'!E54</f>
        <v/>
      </c>
      <c r="J18" s="143" t="str">
        <f>'4-Presupuesto Total'!F54</f>
        <v/>
      </c>
      <c r="K18" s="44"/>
      <c r="L18" s="43"/>
    </row>
    <row r="19" spans="1:12" ht="30" customHeight="1" x14ac:dyDescent="0.25">
      <c r="A19" s="46"/>
      <c r="B19" s="277" t="s">
        <v>12</v>
      </c>
      <c r="C19" s="277"/>
      <c r="D19" s="272" t="str">
        <f>'4-Presupuesto Total'!C24</f>
        <v/>
      </c>
      <c r="E19" s="273"/>
      <c r="F19" s="274">
        <f>'4-Presupuesto Total'!E24</f>
        <v>0</v>
      </c>
      <c r="G19" s="275"/>
      <c r="H19" s="141">
        <f>'4-Presupuesto Total'!D55</f>
        <v>0</v>
      </c>
      <c r="I19" s="142" t="str">
        <f>'4-Presupuesto Total'!E55</f>
        <v/>
      </c>
      <c r="J19" s="143" t="str">
        <f>'4-Presupuesto Total'!F55</f>
        <v/>
      </c>
      <c r="K19" s="44"/>
      <c r="L19" s="43"/>
    </row>
    <row r="20" spans="1:12" ht="30" customHeight="1" x14ac:dyDescent="0.25">
      <c r="A20" s="46"/>
      <c r="B20" s="277" t="s">
        <v>13</v>
      </c>
      <c r="C20" s="277"/>
      <c r="D20" s="272" t="str">
        <f>'4-Presupuesto Total'!C25</f>
        <v/>
      </c>
      <c r="E20" s="273"/>
      <c r="F20" s="274">
        <f>'4-Presupuesto Total'!E25</f>
        <v>0</v>
      </c>
      <c r="G20" s="275"/>
      <c r="H20" s="141">
        <f>'4-Presupuesto Total'!D56</f>
        <v>0</v>
      </c>
      <c r="I20" s="142" t="str">
        <f>'4-Presupuesto Total'!E56</f>
        <v/>
      </c>
      <c r="J20" s="143" t="str">
        <f>'4-Presupuesto Total'!F56</f>
        <v/>
      </c>
      <c r="K20" s="44"/>
      <c r="L20" s="43"/>
    </row>
    <row r="21" spans="1:12" ht="30" customHeight="1" x14ac:dyDescent="0.25">
      <c r="A21" s="43"/>
      <c r="B21" s="258" t="s">
        <v>19</v>
      </c>
      <c r="C21" s="258"/>
      <c r="D21" s="258"/>
      <c r="E21" s="258"/>
      <c r="F21" s="258"/>
      <c r="G21" s="258"/>
      <c r="H21" s="141">
        <f>'4-Presupuesto Total'!D57</f>
        <v>0</v>
      </c>
      <c r="I21" s="142" t="str">
        <f>'4-Presupuesto Total'!E57</f>
        <v/>
      </c>
      <c r="J21" s="143">
        <f>'4-Presupuesto Total'!F57</f>
        <v>0</v>
      </c>
      <c r="K21" s="44"/>
      <c r="L21" s="43"/>
    </row>
    <row r="22" spans="1:12" x14ac:dyDescent="0.25">
      <c r="A22" s="43"/>
      <c r="B22" s="50"/>
      <c r="C22" s="50"/>
      <c r="D22" s="50"/>
      <c r="E22" s="50"/>
      <c r="F22" s="50"/>
      <c r="G22" s="50"/>
      <c r="H22" s="43"/>
      <c r="I22" s="43"/>
      <c r="J22" s="43"/>
      <c r="K22" s="44"/>
      <c r="L22" s="43"/>
    </row>
    <row r="23" spans="1:12" x14ac:dyDescent="0.25">
      <c r="A23" s="43"/>
      <c r="B23" s="51"/>
      <c r="C23" s="51"/>
      <c r="D23" s="51"/>
      <c r="E23" s="51"/>
      <c r="F23" s="51"/>
      <c r="G23" s="51"/>
      <c r="H23" s="45"/>
      <c r="I23" s="45"/>
      <c r="J23" s="45"/>
      <c r="K23" s="44"/>
      <c r="L23" s="43"/>
    </row>
    <row r="24" spans="1:12" x14ac:dyDescent="0.25">
      <c r="A24" s="43"/>
      <c r="B24" s="51"/>
      <c r="C24" s="51"/>
      <c r="D24" s="51"/>
      <c r="E24" s="51"/>
      <c r="F24" s="51"/>
      <c r="G24" s="51"/>
      <c r="H24" s="45"/>
      <c r="I24" s="45"/>
      <c r="J24" s="45"/>
      <c r="K24" s="44"/>
      <c r="L24" s="43"/>
    </row>
    <row r="25" spans="1:12" x14ac:dyDescent="0.25">
      <c r="A25" s="43"/>
      <c r="B25" s="45"/>
      <c r="C25" s="45"/>
      <c r="D25" s="45"/>
      <c r="E25" s="45"/>
      <c r="F25" s="45"/>
      <c r="G25" s="45"/>
      <c r="H25" s="45"/>
      <c r="I25" s="45"/>
      <c r="J25" s="45"/>
      <c r="K25" s="44"/>
      <c r="L25" s="43"/>
    </row>
    <row r="26" spans="1:12" x14ac:dyDescent="0.25">
      <c r="A26" s="46"/>
      <c r="B26" s="259" t="s">
        <v>14</v>
      </c>
      <c r="C26" s="260"/>
      <c r="D26" s="260"/>
      <c r="E26" s="260"/>
      <c r="F26" s="260"/>
      <c r="G26" s="261"/>
      <c r="H26" s="259" t="s">
        <v>15</v>
      </c>
      <c r="I26" s="260"/>
      <c r="J26" s="261"/>
      <c r="K26" s="52"/>
      <c r="L26" s="53"/>
    </row>
    <row r="27" spans="1:12" x14ac:dyDescent="0.25">
      <c r="A27" s="46"/>
      <c r="B27" s="262"/>
      <c r="C27" s="263"/>
      <c r="D27" s="263"/>
      <c r="E27" s="263"/>
      <c r="F27" s="263"/>
      <c r="G27" s="264"/>
      <c r="H27" s="262"/>
      <c r="I27" s="263"/>
      <c r="J27" s="264"/>
      <c r="K27" s="52"/>
      <c r="L27" s="53"/>
    </row>
    <row r="28" spans="1:12" x14ac:dyDescent="0.25">
      <c r="A28" s="46"/>
      <c r="B28" s="262"/>
      <c r="C28" s="263"/>
      <c r="D28" s="263"/>
      <c r="E28" s="263"/>
      <c r="F28" s="263"/>
      <c r="G28" s="264"/>
      <c r="H28" s="262"/>
      <c r="I28" s="263"/>
      <c r="J28" s="264"/>
      <c r="K28" s="52"/>
      <c r="L28" s="53"/>
    </row>
    <row r="29" spans="1:12" x14ac:dyDescent="0.25">
      <c r="A29" s="46"/>
      <c r="B29" s="262"/>
      <c r="C29" s="263"/>
      <c r="D29" s="263"/>
      <c r="E29" s="263"/>
      <c r="F29" s="263"/>
      <c r="G29" s="264"/>
      <c r="H29" s="262"/>
      <c r="I29" s="263"/>
      <c r="J29" s="264"/>
      <c r="K29" s="52"/>
      <c r="L29" s="53"/>
    </row>
    <row r="30" spans="1:12" x14ac:dyDescent="0.25">
      <c r="A30" s="46"/>
      <c r="B30" s="262"/>
      <c r="C30" s="263"/>
      <c r="D30" s="263"/>
      <c r="E30" s="263"/>
      <c r="F30" s="263"/>
      <c r="G30" s="264"/>
      <c r="H30" s="262"/>
      <c r="I30" s="263"/>
      <c r="J30" s="264"/>
      <c r="K30" s="52"/>
      <c r="L30" s="53"/>
    </row>
    <row r="31" spans="1:12" x14ac:dyDescent="0.25">
      <c r="A31" s="46"/>
      <c r="B31" s="262"/>
      <c r="C31" s="263"/>
      <c r="D31" s="263"/>
      <c r="E31" s="263"/>
      <c r="F31" s="263"/>
      <c r="G31" s="264"/>
      <c r="H31" s="262"/>
      <c r="I31" s="263"/>
      <c r="J31" s="264"/>
      <c r="K31" s="52"/>
      <c r="L31" s="53"/>
    </row>
    <row r="32" spans="1:12" x14ac:dyDescent="0.25">
      <c r="A32" s="46"/>
      <c r="B32" s="262"/>
      <c r="C32" s="263"/>
      <c r="D32" s="263"/>
      <c r="E32" s="263"/>
      <c r="F32" s="263"/>
      <c r="G32" s="264"/>
      <c r="H32" s="262"/>
      <c r="I32" s="263"/>
      <c r="J32" s="264"/>
      <c r="K32" s="52"/>
      <c r="L32" s="53"/>
    </row>
    <row r="33" spans="1:12" x14ac:dyDescent="0.25">
      <c r="A33" s="46"/>
      <c r="B33" s="265"/>
      <c r="C33" s="266"/>
      <c r="D33" s="266"/>
      <c r="E33" s="266"/>
      <c r="F33" s="266"/>
      <c r="G33" s="267"/>
      <c r="H33" s="265"/>
      <c r="I33" s="266"/>
      <c r="J33" s="267"/>
      <c r="K33" s="52"/>
      <c r="L33" s="53"/>
    </row>
    <row r="34" spans="1:12" x14ac:dyDescent="0.25">
      <c r="A34" s="43"/>
      <c r="B34" s="279"/>
      <c r="C34" s="279"/>
      <c r="D34" s="279"/>
      <c r="E34" s="51"/>
      <c r="F34" s="51"/>
      <c r="G34" s="54"/>
      <c r="H34" s="280"/>
      <c r="I34" s="280"/>
      <c r="J34" s="280"/>
      <c r="K34" s="44"/>
      <c r="L34" s="43"/>
    </row>
    <row r="35" spans="1:12" x14ac:dyDescent="0.25">
      <c r="A35" s="46"/>
      <c r="B35" s="259" t="s">
        <v>16</v>
      </c>
      <c r="C35" s="260"/>
      <c r="D35" s="260"/>
      <c r="E35" s="260"/>
      <c r="F35" s="260"/>
      <c r="G35" s="261"/>
      <c r="H35" s="259" t="s">
        <v>17</v>
      </c>
      <c r="I35" s="260"/>
      <c r="J35" s="261"/>
      <c r="K35" s="44"/>
      <c r="L35" s="43"/>
    </row>
    <row r="36" spans="1:12" x14ac:dyDescent="0.25">
      <c r="A36" s="46"/>
      <c r="B36" s="262"/>
      <c r="C36" s="263"/>
      <c r="D36" s="263"/>
      <c r="E36" s="263"/>
      <c r="F36" s="263"/>
      <c r="G36" s="264"/>
      <c r="H36" s="262"/>
      <c r="I36" s="263"/>
      <c r="J36" s="264"/>
      <c r="K36" s="44"/>
      <c r="L36" s="43"/>
    </row>
    <row r="37" spans="1:12" x14ac:dyDescent="0.25">
      <c r="A37" s="46"/>
      <c r="B37" s="262"/>
      <c r="C37" s="263"/>
      <c r="D37" s="263"/>
      <c r="E37" s="263"/>
      <c r="F37" s="263"/>
      <c r="G37" s="264"/>
      <c r="H37" s="262"/>
      <c r="I37" s="263"/>
      <c r="J37" s="264"/>
      <c r="K37" s="44"/>
      <c r="L37" s="43"/>
    </row>
    <row r="38" spans="1:12" x14ac:dyDescent="0.25">
      <c r="A38" s="46"/>
      <c r="B38" s="262"/>
      <c r="C38" s="263"/>
      <c r="D38" s="263"/>
      <c r="E38" s="263"/>
      <c r="F38" s="263"/>
      <c r="G38" s="264"/>
      <c r="H38" s="262"/>
      <c r="I38" s="263"/>
      <c r="J38" s="264"/>
      <c r="K38" s="44"/>
      <c r="L38" s="43"/>
    </row>
    <row r="39" spans="1:12" x14ac:dyDescent="0.25">
      <c r="A39" s="46"/>
      <c r="B39" s="262"/>
      <c r="C39" s="263"/>
      <c r="D39" s="263"/>
      <c r="E39" s="263"/>
      <c r="F39" s="263"/>
      <c r="G39" s="264"/>
      <c r="H39" s="262"/>
      <c r="I39" s="263"/>
      <c r="J39" s="264"/>
      <c r="K39" s="44"/>
      <c r="L39" s="43"/>
    </row>
    <row r="40" spans="1:12" x14ac:dyDescent="0.25">
      <c r="A40" s="46"/>
      <c r="B40" s="262"/>
      <c r="C40" s="263"/>
      <c r="D40" s="263"/>
      <c r="E40" s="263"/>
      <c r="F40" s="263"/>
      <c r="G40" s="264"/>
      <c r="H40" s="262"/>
      <c r="I40" s="263"/>
      <c r="J40" s="264"/>
      <c r="K40" s="44"/>
      <c r="L40" s="43"/>
    </row>
    <row r="41" spans="1:12" x14ac:dyDescent="0.25">
      <c r="A41" s="46"/>
      <c r="B41" s="262"/>
      <c r="C41" s="263"/>
      <c r="D41" s="263"/>
      <c r="E41" s="263"/>
      <c r="F41" s="263"/>
      <c r="G41" s="264"/>
      <c r="H41" s="262"/>
      <c r="I41" s="263"/>
      <c r="J41" s="264"/>
      <c r="K41" s="44"/>
      <c r="L41" s="43"/>
    </row>
    <row r="42" spans="1:12" x14ac:dyDescent="0.25">
      <c r="A42" s="46"/>
      <c r="B42" s="265"/>
      <c r="C42" s="266"/>
      <c r="D42" s="266"/>
      <c r="E42" s="266"/>
      <c r="F42" s="266"/>
      <c r="G42" s="267"/>
      <c r="H42" s="265"/>
      <c r="I42" s="266"/>
      <c r="J42" s="267"/>
      <c r="K42" s="44"/>
      <c r="L42" s="43"/>
    </row>
    <row r="43" spans="1:12" x14ac:dyDescent="0.25">
      <c r="A43" s="43"/>
      <c r="B43" s="48"/>
      <c r="C43" s="48"/>
      <c r="D43" s="48"/>
      <c r="E43" s="48"/>
      <c r="F43" s="48"/>
      <c r="G43" s="48"/>
      <c r="H43" s="55"/>
      <c r="I43" s="55"/>
      <c r="J43" s="56"/>
      <c r="K43" s="44"/>
      <c r="L43" s="43"/>
    </row>
    <row r="44" spans="1:12" x14ac:dyDescent="0.25">
      <c r="A44" s="46"/>
      <c r="B44" s="259" t="s">
        <v>18</v>
      </c>
      <c r="C44" s="260"/>
      <c r="D44" s="260"/>
      <c r="E44" s="260"/>
      <c r="F44" s="260"/>
      <c r="G44" s="261"/>
      <c r="H44" s="57"/>
      <c r="I44" s="57"/>
      <c r="J44" s="57"/>
      <c r="K44" s="44"/>
      <c r="L44" s="43"/>
    </row>
    <row r="45" spans="1:12" x14ac:dyDescent="0.25">
      <c r="A45" s="46"/>
      <c r="B45" s="262"/>
      <c r="C45" s="263"/>
      <c r="D45" s="263"/>
      <c r="E45" s="263"/>
      <c r="F45" s="263"/>
      <c r="G45" s="264"/>
      <c r="H45" s="57"/>
      <c r="I45" s="57"/>
      <c r="J45" s="57"/>
      <c r="K45" s="44"/>
      <c r="L45" s="43"/>
    </row>
    <row r="46" spans="1:12" x14ac:dyDescent="0.25">
      <c r="A46" s="46"/>
      <c r="B46" s="262"/>
      <c r="C46" s="263"/>
      <c r="D46" s="263"/>
      <c r="E46" s="263"/>
      <c r="F46" s="263"/>
      <c r="G46" s="264"/>
      <c r="H46" s="57"/>
      <c r="I46" s="57"/>
      <c r="J46" s="57"/>
      <c r="K46" s="44"/>
      <c r="L46" s="43"/>
    </row>
    <row r="47" spans="1:12" x14ac:dyDescent="0.25">
      <c r="A47" s="46"/>
      <c r="B47" s="262"/>
      <c r="C47" s="263"/>
      <c r="D47" s="263"/>
      <c r="E47" s="263"/>
      <c r="F47" s="263"/>
      <c r="G47" s="264"/>
      <c r="H47" s="57"/>
      <c r="I47" s="57"/>
      <c r="J47" s="57"/>
      <c r="K47" s="44"/>
      <c r="L47" s="43"/>
    </row>
    <row r="48" spans="1:12" x14ac:dyDescent="0.25">
      <c r="A48" s="46"/>
      <c r="B48" s="262"/>
      <c r="C48" s="263"/>
      <c r="D48" s="263"/>
      <c r="E48" s="263"/>
      <c r="F48" s="263"/>
      <c r="G48" s="264"/>
      <c r="H48" s="57"/>
      <c r="I48" s="57"/>
      <c r="J48" s="57"/>
      <c r="K48" s="44"/>
      <c r="L48" s="43"/>
    </row>
    <row r="49" spans="1:12" x14ac:dyDescent="0.25">
      <c r="A49" s="46"/>
      <c r="B49" s="262"/>
      <c r="C49" s="263"/>
      <c r="D49" s="263"/>
      <c r="E49" s="263"/>
      <c r="F49" s="263"/>
      <c r="G49" s="264"/>
      <c r="H49" s="57"/>
      <c r="I49" s="57"/>
      <c r="J49" s="57"/>
      <c r="K49" s="44"/>
      <c r="L49" s="43"/>
    </row>
    <row r="50" spans="1:12" x14ac:dyDescent="0.25">
      <c r="A50" s="46"/>
      <c r="B50" s="262"/>
      <c r="C50" s="263"/>
      <c r="D50" s="263"/>
      <c r="E50" s="263"/>
      <c r="F50" s="263"/>
      <c r="G50" s="264"/>
      <c r="H50" s="57"/>
      <c r="I50" s="57"/>
      <c r="J50" s="57"/>
      <c r="K50" s="44"/>
      <c r="L50" s="43"/>
    </row>
    <row r="51" spans="1:12" x14ac:dyDescent="0.25">
      <c r="A51" s="46"/>
      <c r="B51" s="265"/>
      <c r="C51" s="266"/>
      <c r="D51" s="266"/>
      <c r="E51" s="266"/>
      <c r="F51" s="266"/>
      <c r="G51" s="267"/>
      <c r="H51" s="57"/>
      <c r="I51" s="57"/>
      <c r="J51" s="57"/>
      <c r="K51" s="44"/>
      <c r="L51" s="43"/>
    </row>
    <row r="52" spans="1:12" x14ac:dyDescent="0.25">
      <c r="A52" s="43"/>
      <c r="B52" s="55"/>
      <c r="C52" s="55"/>
      <c r="D52" s="55"/>
      <c r="E52" s="55"/>
      <c r="F52" s="55"/>
      <c r="G52" s="55"/>
      <c r="H52" s="51"/>
      <c r="I52" s="51"/>
      <c r="J52" s="54"/>
      <c r="K52" s="44"/>
      <c r="L52" s="43"/>
    </row>
    <row r="53" spans="1:12" x14ac:dyDescent="0.25">
      <c r="A53" s="46"/>
      <c r="B53" s="7"/>
      <c r="C53" s="7"/>
      <c r="D53" s="7"/>
      <c r="E53" s="7"/>
      <c r="F53" s="7"/>
      <c r="G53" s="7"/>
      <c r="H53" s="7"/>
      <c r="I53" s="7"/>
      <c r="J53" s="7"/>
      <c r="K53" s="44"/>
      <c r="L53" s="43"/>
    </row>
    <row r="54" spans="1:12" x14ac:dyDescent="0.25">
      <c r="A54" s="46"/>
      <c r="B54" s="50"/>
      <c r="C54" s="50"/>
      <c r="D54" s="50"/>
      <c r="E54" s="50"/>
      <c r="F54" s="50"/>
      <c r="G54" s="50"/>
      <c r="H54" s="50"/>
      <c r="I54" s="50"/>
      <c r="J54" s="50"/>
      <c r="K54" s="43"/>
      <c r="L54" s="43"/>
    </row>
    <row r="55" spans="1:12" x14ac:dyDescent="0.25">
      <c r="A55" s="46"/>
      <c r="B55" s="43"/>
      <c r="C55" s="43"/>
      <c r="D55" s="43"/>
      <c r="E55" s="43"/>
      <c r="F55" s="43"/>
      <c r="G55" s="43"/>
      <c r="H55" s="43"/>
      <c r="I55" s="43"/>
      <c r="J55" s="43"/>
      <c r="K55" s="43"/>
      <c r="L55" s="43"/>
    </row>
    <row r="56" spans="1:12" x14ac:dyDescent="0.25">
      <c r="A56" s="7"/>
      <c r="B56" s="43"/>
      <c r="C56" s="43"/>
      <c r="D56" s="43"/>
      <c r="E56" s="43"/>
      <c r="F56" s="43"/>
      <c r="G56" s="43"/>
      <c r="H56" s="43"/>
      <c r="I56" s="43"/>
      <c r="J56" s="43"/>
      <c r="K56" s="43"/>
      <c r="L56" s="43"/>
    </row>
    <row r="57" spans="1:12" x14ac:dyDescent="0.25">
      <c r="A57" s="7"/>
      <c r="B57" s="7"/>
      <c r="C57" s="7"/>
      <c r="D57" s="7"/>
      <c r="E57" s="7"/>
      <c r="F57" s="7"/>
      <c r="G57" s="7"/>
      <c r="H57" s="7"/>
      <c r="I57" s="7"/>
      <c r="J57" s="7"/>
      <c r="K57" s="7"/>
      <c r="L57" s="7"/>
    </row>
    <row r="58" spans="1:12" x14ac:dyDescent="0.25">
      <c r="A58" s="7"/>
      <c r="B58" s="7"/>
      <c r="C58" s="7"/>
      <c r="D58" s="7"/>
      <c r="E58" s="7"/>
      <c r="F58" s="7"/>
      <c r="G58" s="7"/>
      <c r="H58" s="7"/>
      <c r="I58" s="7"/>
      <c r="J58" s="7"/>
      <c r="K58" s="7"/>
      <c r="L58" s="7"/>
    </row>
    <row r="59" spans="1:12" x14ac:dyDescent="0.25">
      <c r="A59" s="7"/>
      <c r="B59" s="7"/>
      <c r="C59" s="7"/>
      <c r="D59" s="7"/>
      <c r="E59" s="7"/>
      <c r="F59" s="7"/>
      <c r="G59" s="7"/>
      <c r="H59" s="7"/>
      <c r="I59" s="7"/>
      <c r="J59" s="7"/>
      <c r="K59" s="7"/>
      <c r="L59" s="7"/>
    </row>
    <row r="60" spans="1:12" x14ac:dyDescent="0.25">
      <c r="A60" s="7"/>
      <c r="B60" s="7"/>
      <c r="C60" s="7"/>
      <c r="D60" s="7"/>
      <c r="E60" s="7"/>
      <c r="F60" s="7"/>
      <c r="G60" s="7"/>
      <c r="H60" s="7"/>
      <c r="I60" s="7"/>
      <c r="J60" s="7"/>
      <c r="K60" s="7"/>
      <c r="L60" s="7"/>
    </row>
    <row r="61" spans="1:12" x14ac:dyDescent="0.25">
      <c r="A61" s="7"/>
      <c r="B61" s="7"/>
      <c r="C61" s="7"/>
      <c r="D61" s="7"/>
      <c r="E61" s="7"/>
      <c r="F61" s="7"/>
      <c r="G61" s="7"/>
      <c r="H61" s="7"/>
      <c r="I61" s="7"/>
      <c r="J61" s="7"/>
      <c r="K61" s="7"/>
      <c r="L61" s="7"/>
    </row>
    <row r="62" spans="1:12" x14ac:dyDescent="0.25">
      <c r="A62" s="7"/>
      <c r="B62" s="7"/>
      <c r="C62" s="7"/>
      <c r="D62" s="7"/>
      <c r="E62" s="7"/>
      <c r="F62" s="7"/>
      <c r="G62" s="7"/>
      <c r="H62" s="7"/>
      <c r="I62" s="7"/>
      <c r="J62" s="7"/>
      <c r="K62" s="7"/>
      <c r="L62" s="7"/>
    </row>
    <row r="63" spans="1:12" x14ac:dyDescent="0.25">
      <c r="A63" s="7"/>
      <c r="B63" s="7"/>
      <c r="C63" s="7"/>
      <c r="D63" s="7"/>
      <c r="E63" s="7"/>
      <c r="F63" s="7"/>
      <c r="G63" s="7"/>
      <c r="H63" s="7"/>
      <c r="I63" s="7"/>
      <c r="J63" s="7"/>
      <c r="K63" s="7"/>
      <c r="L63" s="7"/>
    </row>
    <row r="64" spans="1:12" x14ac:dyDescent="0.25">
      <c r="A64" s="7"/>
      <c r="B64" s="7"/>
      <c r="C64" s="7"/>
      <c r="D64" s="7"/>
      <c r="E64" s="7"/>
      <c r="F64" s="7"/>
      <c r="G64" s="7"/>
      <c r="H64" s="7"/>
      <c r="I64" s="7"/>
      <c r="J64" s="7"/>
      <c r="K64" s="7"/>
      <c r="L64" s="7"/>
    </row>
  </sheetData>
  <sheetProtection algorithmName="SHA-512" hashValue="wKB5fXkRCSeN/OVnF9CzYPbQ9ZaA1ZqznW5dqTaoNShnQFtI5+hdHydsHC0rQIoUBQaEjEF9Kd616K2TyU37dg==" saltValue="TgvIUTCpH16Xdu161zC3mQ==" spinCount="100000" sheet="1" objects="1" scenarios="1"/>
  <mergeCells count="27">
    <mergeCell ref="B44:G51"/>
    <mergeCell ref="H35:J42"/>
    <mergeCell ref="B35:G42"/>
    <mergeCell ref="B34:D34"/>
    <mergeCell ref="H34:J34"/>
    <mergeCell ref="B8:J8"/>
    <mergeCell ref="B20:C20"/>
    <mergeCell ref="B16:C16"/>
    <mergeCell ref="B17:C17"/>
    <mergeCell ref="B18:C18"/>
    <mergeCell ref="B19:C19"/>
    <mergeCell ref="F20:G20"/>
    <mergeCell ref="B21:G21"/>
    <mergeCell ref="H26:J33"/>
    <mergeCell ref="B26:G33"/>
    <mergeCell ref="B10:J13"/>
    <mergeCell ref="B15:E15"/>
    <mergeCell ref="F15:G15"/>
    <mergeCell ref="D16:E16"/>
    <mergeCell ref="D17:E17"/>
    <mergeCell ref="D18:E18"/>
    <mergeCell ref="D19:E19"/>
    <mergeCell ref="D20:E20"/>
    <mergeCell ref="F16:G16"/>
    <mergeCell ref="F17:G17"/>
    <mergeCell ref="F18:G18"/>
    <mergeCell ref="F19:G19"/>
  </mergeCells>
  <phoneticPr fontId="17" type="noConversion"/>
  <conditionalFormatting sqref="I16:J21">
    <cfRule type="expression" dxfId="24" priority="1">
      <formula>AND($L16="PEQUEÑA EMPRESA",$M16&gt;0.6)</formula>
    </cfRule>
    <cfRule type="expression" dxfId="23" priority="2">
      <formula>AND($L16="MEDIANA EMPRESA", $M16&gt;0.5)</formula>
    </cfRule>
    <cfRule type="expression" dxfId="22" priority="3">
      <formula>AND($L16="GRAN EMPRESA",$M16&gt;0.4)</formula>
    </cfRule>
  </conditionalFormatting>
  <pageMargins left="0.70866141732283472" right="0.70866141732283472" top="0.74803149606299213" bottom="0.74803149606299213"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AE77-FD87-45C1-8101-C878EE87BBA1}">
  <sheetPr codeName="Hoja6">
    <pageSetUpPr fitToPage="1"/>
  </sheetPr>
  <dimension ref="A1:U62"/>
  <sheetViews>
    <sheetView showGridLines="0" showZeros="0" topLeftCell="A5" zoomScaleNormal="100" workbookViewId="0">
      <selection activeCell="N27" sqref="N27:P27"/>
    </sheetView>
  </sheetViews>
  <sheetFormatPr baseColWidth="10" defaultColWidth="0" defaultRowHeight="0" customHeight="1" zeroHeight="1" x14ac:dyDescent="0.25"/>
  <cols>
    <col min="1" max="1" width="8.7109375" customWidth="1"/>
    <col min="2" max="2" width="12.42578125" customWidth="1"/>
    <col min="3" max="3" width="11.28515625" customWidth="1"/>
    <col min="4" max="7" width="9.5703125" customWidth="1"/>
    <col min="8" max="8" width="15.140625" customWidth="1"/>
    <col min="9" max="14" width="9.5703125" customWidth="1"/>
    <col min="15" max="15" width="15.42578125" customWidth="1"/>
    <col min="16" max="16" width="9.5703125" customWidth="1"/>
    <col min="17" max="17" width="12.28515625" customWidth="1"/>
    <col min="18" max="19" width="8.7109375" hidden="1" customWidth="1"/>
    <col min="20" max="21" width="0" hidden="1" customWidth="1"/>
    <col min="22" max="16384" width="8.7109375" hidden="1"/>
  </cols>
  <sheetData>
    <row r="1" spans="1:18" ht="15" x14ac:dyDescent="0.25">
      <c r="A1" s="42"/>
      <c r="B1" s="43"/>
      <c r="C1" s="43"/>
      <c r="D1" s="43"/>
      <c r="E1" s="43"/>
      <c r="F1" s="43"/>
      <c r="G1" s="43"/>
      <c r="H1" s="43"/>
      <c r="I1" s="43"/>
      <c r="J1" s="43"/>
      <c r="K1" s="43"/>
      <c r="L1" s="43"/>
      <c r="M1" s="43"/>
      <c r="N1" s="7"/>
      <c r="O1" s="7"/>
      <c r="P1" s="7"/>
    </row>
    <row r="2" spans="1:18" ht="15" x14ac:dyDescent="0.25">
      <c r="A2" s="43"/>
      <c r="B2" s="43"/>
      <c r="C2" s="43"/>
      <c r="D2" s="43"/>
      <c r="E2" s="43"/>
      <c r="F2" s="43"/>
      <c r="G2" s="43"/>
      <c r="H2" s="43"/>
      <c r="I2" s="43"/>
      <c r="J2" s="43"/>
      <c r="K2" s="43"/>
      <c r="L2" s="43"/>
      <c r="M2" s="43"/>
      <c r="N2" s="7"/>
      <c r="O2" s="7"/>
      <c r="P2" s="7"/>
    </row>
    <row r="3" spans="1:18" ht="15" x14ac:dyDescent="0.25">
      <c r="A3" s="43"/>
      <c r="B3" s="43"/>
      <c r="C3" s="43"/>
      <c r="D3" s="43"/>
      <c r="E3" s="43"/>
      <c r="F3" s="43"/>
      <c r="G3" s="43"/>
      <c r="H3" s="43"/>
      <c r="I3" s="43"/>
      <c r="J3" s="43"/>
      <c r="K3" s="43"/>
      <c r="L3" s="44"/>
      <c r="M3" s="43"/>
      <c r="N3" s="7"/>
      <c r="O3" s="7"/>
      <c r="P3" s="7"/>
    </row>
    <row r="4" spans="1:18" ht="15" x14ac:dyDescent="0.25">
      <c r="A4" s="7"/>
      <c r="B4" s="45"/>
      <c r="C4" s="45"/>
      <c r="D4" s="45"/>
      <c r="E4" s="45"/>
      <c r="F4" s="45"/>
      <c r="G4" s="45"/>
      <c r="H4" s="45"/>
      <c r="I4" s="45"/>
      <c r="J4" s="45"/>
      <c r="K4" s="45"/>
      <c r="L4" s="44"/>
      <c r="M4" s="43"/>
      <c r="N4" s="7"/>
      <c r="O4" s="7"/>
      <c r="P4" s="7"/>
    </row>
    <row r="5" spans="1:18" ht="15" x14ac:dyDescent="0.25">
      <c r="A5" s="7"/>
      <c r="B5" s="45"/>
      <c r="C5" s="45"/>
      <c r="D5" s="45"/>
      <c r="E5" s="45"/>
      <c r="F5" s="45"/>
      <c r="G5" s="45"/>
      <c r="H5" s="45"/>
      <c r="I5" s="45"/>
      <c r="J5" s="45"/>
      <c r="K5" s="45"/>
      <c r="L5" s="44"/>
      <c r="M5" s="43"/>
      <c r="N5" s="7"/>
      <c r="O5" s="7"/>
      <c r="P5" s="7"/>
    </row>
    <row r="6" spans="1:18" ht="15" x14ac:dyDescent="0.25">
      <c r="A6" s="7"/>
      <c r="B6" s="45"/>
      <c r="C6" s="45"/>
      <c r="D6" s="45"/>
      <c r="E6" s="45"/>
      <c r="F6" s="45"/>
      <c r="G6" s="45"/>
      <c r="H6" s="45"/>
      <c r="I6" s="45"/>
      <c r="J6" s="45"/>
      <c r="K6" s="45"/>
      <c r="L6" s="44"/>
      <c r="M6" s="43"/>
      <c r="N6" s="7"/>
      <c r="O6" s="7"/>
      <c r="P6" s="7"/>
    </row>
    <row r="7" spans="1:18" ht="15" x14ac:dyDescent="0.25">
      <c r="A7" s="7"/>
      <c r="B7" s="45"/>
      <c r="C7" s="45"/>
      <c r="D7" s="45"/>
      <c r="E7" s="45"/>
      <c r="F7" s="45"/>
      <c r="G7" s="45"/>
      <c r="H7" s="45"/>
      <c r="I7" s="45"/>
      <c r="J7" s="45"/>
      <c r="K7" s="45"/>
      <c r="L7" s="156"/>
      <c r="M7" s="45"/>
      <c r="N7" s="7"/>
      <c r="O7" s="7"/>
      <c r="P7" s="7"/>
    </row>
    <row r="8" spans="1:18" ht="27.95" customHeight="1" x14ac:dyDescent="0.25">
      <c r="A8" s="46"/>
      <c r="B8" s="296" t="s">
        <v>166</v>
      </c>
      <c r="C8" s="297"/>
      <c r="D8" s="297"/>
      <c r="E8" s="297"/>
      <c r="F8" s="297"/>
      <c r="G8" s="297"/>
      <c r="H8" s="297"/>
      <c r="I8" s="297"/>
      <c r="J8" s="297"/>
      <c r="K8" s="297"/>
      <c r="L8" s="297"/>
      <c r="M8" s="297"/>
      <c r="N8" s="297"/>
      <c r="O8" s="297"/>
      <c r="P8" s="298"/>
    </row>
    <row r="9" spans="1:18" ht="30" customHeight="1" x14ac:dyDescent="0.25">
      <c r="A9" s="43"/>
      <c r="B9" s="51"/>
      <c r="C9" s="51"/>
      <c r="D9" s="51"/>
      <c r="E9" s="51"/>
      <c r="F9" s="51"/>
      <c r="G9" s="51"/>
      <c r="H9" s="51"/>
      <c r="I9" s="51"/>
      <c r="J9" s="51"/>
      <c r="K9" s="54"/>
      <c r="L9" s="157"/>
      <c r="M9" s="51"/>
      <c r="N9" s="7"/>
      <c r="O9" s="7"/>
      <c r="P9" s="7"/>
    </row>
    <row r="10" spans="1:18" s="61" customFormat="1" ht="152.44999999999999" customHeight="1" x14ac:dyDescent="0.25">
      <c r="A10" s="158"/>
      <c r="B10" s="299" t="s">
        <v>225</v>
      </c>
      <c r="C10" s="300"/>
      <c r="D10" s="300"/>
      <c r="E10" s="300"/>
      <c r="F10" s="300"/>
      <c r="G10" s="300"/>
      <c r="H10" s="300"/>
      <c r="I10" s="300"/>
      <c r="J10" s="300"/>
      <c r="K10" s="300"/>
      <c r="L10" s="300"/>
      <c r="M10" s="300"/>
      <c r="N10" s="300"/>
      <c r="O10" s="300"/>
      <c r="P10" s="301"/>
      <c r="Q10"/>
      <c r="R10"/>
    </row>
    <row r="11" spans="1:18" ht="123" customHeight="1" x14ac:dyDescent="0.25">
      <c r="A11" s="46"/>
      <c r="B11" s="302"/>
      <c r="C11" s="303"/>
      <c r="D11" s="303"/>
      <c r="E11" s="303"/>
      <c r="F11" s="303"/>
      <c r="G11" s="303"/>
      <c r="H11" s="303"/>
      <c r="I11" s="303"/>
      <c r="J11" s="303"/>
      <c r="K11" s="303"/>
      <c r="L11" s="303"/>
      <c r="M11" s="303"/>
      <c r="N11" s="303"/>
      <c r="O11" s="303"/>
      <c r="P11" s="304"/>
    </row>
    <row r="12" spans="1:18" ht="20.100000000000001" customHeight="1" thickBot="1" x14ac:dyDescent="0.3">
      <c r="A12" s="46"/>
      <c r="B12" s="7"/>
      <c r="C12" s="7"/>
      <c r="D12" s="7"/>
      <c r="E12" s="7"/>
      <c r="F12" s="7"/>
      <c r="G12" s="7"/>
      <c r="H12" s="7"/>
      <c r="I12" s="7"/>
      <c r="J12" s="7"/>
      <c r="K12" s="7"/>
      <c r="L12" s="7"/>
      <c r="M12" s="7"/>
      <c r="N12" s="7"/>
      <c r="O12" s="7"/>
      <c r="P12" s="7"/>
    </row>
    <row r="13" spans="1:18" ht="20.100000000000001" customHeight="1" thickBot="1" x14ac:dyDescent="0.3">
      <c r="A13" s="46"/>
      <c r="B13" s="305" t="s">
        <v>167</v>
      </c>
      <c r="C13" s="306"/>
      <c r="D13" s="306"/>
      <c r="E13" s="306"/>
      <c r="F13" s="306"/>
      <c r="G13" s="306"/>
      <c r="H13" s="306"/>
      <c r="I13" s="306"/>
      <c r="J13" s="306"/>
      <c r="K13" s="306"/>
      <c r="L13" s="306"/>
      <c r="M13" s="306"/>
      <c r="N13" s="306"/>
      <c r="O13" s="306"/>
      <c r="P13" s="307"/>
    </row>
    <row r="14" spans="1:18" ht="181.5" customHeight="1" x14ac:dyDescent="0.25">
      <c r="A14" s="46"/>
      <c r="B14" s="308" t="s">
        <v>195</v>
      </c>
      <c r="C14" s="309"/>
      <c r="D14" s="309"/>
      <c r="E14" s="309"/>
      <c r="F14" s="309"/>
      <c r="G14" s="309"/>
      <c r="H14" s="309"/>
      <c r="I14" s="309"/>
      <c r="J14" s="309"/>
      <c r="K14" s="310"/>
      <c r="L14" s="310"/>
      <c r="M14" s="310"/>
      <c r="N14" s="310"/>
      <c r="O14" s="310"/>
      <c r="P14" s="311"/>
    </row>
    <row r="15" spans="1:18" ht="12.6" customHeight="1" x14ac:dyDescent="0.25">
      <c r="A15" s="46"/>
      <c r="B15" s="159"/>
      <c r="C15" s="7"/>
      <c r="D15" s="7"/>
      <c r="E15" s="7"/>
      <c r="F15" s="7"/>
      <c r="G15" s="7"/>
      <c r="H15" s="7"/>
      <c r="I15" s="7"/>
      <c r="J15" s="7"/>
      <c r="K15" s="7"/>
      <c r="L15" s="7"/>
      <c r="M15" s="7"/>
      <c r="N15" s="7"/>
      <c r="O15" s="7"/>
      <c r="P15" s="160"/>
    </row>
    <row r="16" spans="1:18" ht="51" customHeight="1" x14ac:dyDescent="0.25">
      <c r="A16" s="161"/>
      <c r="B16" s="159"/>
      <c r="C16" s="312" t="s">
        <v>168</v>
      </c>
      <c r="D16" s="312"/>
      <c r="E16" s="312"/>
      <c r="F16" s="312" t="s">
        <v>85</v>
      </c>
      <c r="G16" s="312"/>
      <c r="H16" s="162" t="s">
        <v>196</v>
      </c>
      <c r="I16" s="313" t="s">
        <v>197</v>
      </c>
      <c r="J16" s="314"/>
      <c r="K16" s="315"/>
      <c r="L16" s="316" t="s">
        <v>198</v>
      </c>
      <c r="M16" s="317"/>
      <c r="N16" s="318" t="s">
        <v>199</v>
      </c>
      <c r="O16" s="318"/>
      <c r="P16" s="160"/>
    </row>
    <row r="17" spans="1:18" ht="30" customHeight="1" x14ac:dyDescent="0.25">
      <c r="A17" s="163"/>
      <c r="B17" s="159"/>
      <c r="C17" s="294" t="s">
        <v>173</v>
      </c>
      <c r="D17" s="294"/>
      <c r="E17" s="294"/>
      <c r="F17" s="294" t="s">
        <v>200</v>
      </c>
      <c r="G17" s="294"/>
      <c r="H17" s="164" t="s">
        <v>170</v>
      </c>
      <c r="I17" s="288" t="s">
        <v>201</v>
      </c>
      <c r="J17" s="288"/>
      <c r="K17" s="288"/>
      <c r="L17" s="295" t="s">
        <v>169</v>
      </c>
      <c r="M17" s="295"/>
      <c r="N17" s="288" t="s">
        <v>174</v>
      </c>
      <c r="O17" s="288"/>
      <c r="P17" s="160"/>
      <c r="R17" s="115"/>
    </row>
    <row r="18" spans="1:18" ht="66.75" customHeight="1" x14ac:dyDescent="0.25">
      <c r="A18" s="163"/>
      <c r="B18" s="159"/>
      <c r="C18" s="287" t="s">
        <v>171</v>
      </c>
      <c r="D18" s="287"/>
      <c r="E18" s="287"/>
      <c r="F18" s="287" t="s">
        <v>202</v>
      </c>
      <c r="G18" s="287"/>
      <c r="H18" s="165" t="s">
        <v>170</v>
      </c>
      <c r="I18" s="287" t="s">
        <v>201</v>
      </c>
      <c r="J18" s="287"/>
      <c r="K18" s="287"/>
      <c r="L18" s="287" t="s">
        <v>169</v>
      </c>
      <c r="M18" s="287"/>
      <c r="N18" s="287" t="s">
        <v>172</v>
      </c>
      <c r="O18" s="287"/>
      <c r="P18" s="160"/>
    </row>
    <row r="19" spans="1:18" ht="66.75" customHeight="1" thickBot="1" x14ac:dyDescent="0.3">
      <c r="A19" s="163"/>
      <c r="B19" s="159"/>
      <c r="C19" s="287" t="s">
        <v>203</v>
      </c>
      <c r="D19" s="287"/>
      <c r="E19" s="287"/>
      <c r="F19" s="287" t="s">
        <v>204</v>
      </c>
      <c r="G19" s="287"/>
      <c r="H19" s="164" t="s">
        <v>170</v>
      </c>
      <c r="I19" s="288" t="s">
        <v>205</v>
      </c>
      <c r="J19" s="288"/>
      <c r="K19" s="288"/>
      <c r="L19" s="288" t="s">
        <v>206</v>
      </c>
      <c r="M19" s="288"/>
      <c r="N19" s="288" t="s">
        <v>174</v>
      </c>
      <c r="O19" s="288"/>
      <c r="P19" s="160"/>
    </row>
    <row r="20" spans="1:18" ht="20.100000000000001" customHeight="1" x14ac:dyDescent="0.25">
      <c r="A20" s="60"/>
      <c r="B20" s="166"/>
      <c r="C20" s="166"/>
      <c r="D20" s="166"/>
      <c r="E20" s="166"/>
      <c r="F20" s="166"/>
      <c r="G20" s="166"/>
      <c r="H20" s="166"/>
      <c r="I20" s="166"/>
      <c r="J20" s="166"/>
      <c r="K20" s="166"/>
      <c r="L20" s="166"/>
      <c r="M20" s="166"/>
      <c r="N20" s="166"/>
      <c r="O20" s="166"/>
      <c r="P20" s="166"/>
    </row>
    <row r="21" spans="1:18" ht="15" x14ac:dyDescent="0.25"/>
    <row r="22" spans="1:18" ht="14.45" customHeight="1" x14ac:dyDescent="0.25"/>
    <row r="23" spans="1:18" ht="14.45" customHeight="1" x14ac:dyDescent="0.25">
      <c r="C23" s="286" t="s">
        <v>50</v>
      </c>
      <c r="D23" s="286"/>
      <c r="E23" s="286"/>
      <c r="F23" s="286"/>
      <c r="G23" s="286"/>
      <c r="H23" s="286"/>
      <c r="I23" s="286"/>
      <c r="J23" s="286"/>
      <c r="K23" s="286"/>
      <c r="L23" s="286"/>
      <c r="M23" s="286"/>
      <c r="N23" s="286"/>
      <c r="O23" s="286"/>
      <c r="P23" s="286"/>
    </row>
    <row r="24" spans="1:18" ht="54.75" customHeight="1" x14ac:dyDescent="0.25">
      <c r="C24" s="289" t="s">
        <v>168</v>
      </c>
      <c r="D24" s="289"/>
      <c r="E24" s="289"/>
      <c r="F24" s="289" t="s">
        <v>85</v>
      </c>
      <c r="G24" s="289"/>
      <c r="H24" s="144" t="s">
        <v>196</v>
      </c>
      <c r="I24" s="290" t="s">
        <v>197</v>
      </c>
      <c r="J24" s="290"/>
      <c r="K24" s="290"/>
      <c r="L24" s="290" t="s">
        <v>198</v>
      </c>
      <c r="M24" s="290"/>
      <c r="N24" s="291" t="s">
        <v>199</v>
      </c>
      <c r="O24" s="292"/>
      <c r="P24" s="293"/>
    </row>
    <row r="25" spans="1:18" ht="20.100000000000001" customHeight="1" x14ac:dyDescent="0.25">
      <c r="C25" s="281"/>
      <c r="D25" s="281"/>
      <c r="E25" s="281"/>
      <c r="F25" s="281"/>
      <c r="G25" s="281"/>
      <c r="H25" s="155"/>
      <c r="I25" s="282"/>
      <c r="J25" s="282"/>
      <c r="K25" s="282"/>
      <c r="L25" s="282"/>
      <c r="M25" s="282"/>
      <c r="N25" s="283"/>
      <c r="O25" s="284"/>
      <c r="P25" s="285"/>
    </row>
    <row r="26" spans="1:18" ht="20.100000000000001" customHeight="1" x14ac:dyDescent="0.25">
      <c r="C26" s="281"/>
      <c r="D26" s="281"/>
      <c r="E26" s="281"/>
      <c r="F26" s="281"/>
      <c r="G26" s="281"/>
      <c r="H26" s="155"/>
      <c r="I26" s="282"/>
      <c r="J26" s="282"/>
      <c r="K26" s="282"/>
      <c r="L26" s="282"/>
      <c r="M26" s="282"/>
      <c r="N26" s="283"/>
      <c r="O26" s="284"/>
      <c r="P26" s="285"/>
    </row>
    <row r="27" spans="1:18" ht="20.100000000000001" customHeight="1" x14ac:dyDescent="0.25">
      <c r="C27" s="281"/>
      <c r="D27" s="281"/>
      <c r="E27" s="281"/>
      <c r="F27" s="281"/>
      <c r="G27" s="281"/>
      <c r="H27" s="155"/>
      <c r="I27" s="282"/>
      <c r="J27" s="282"/>
      <c r="K27" s="282"/>
      <c r="L27" s="282"/>
      <c r="M27" s="282"/>
      <c r="N27" s="283"/>
      <c r="O27" s="284"/>
      <c r="P27" s="285"/>
    </row>
    <row r="28" spans="1:18" ht="20.100000000000001" customHeight="1" x14ac:dyDescent="0.25">
      <c r="C28" s="281"/>
      <c r="D28" s="281"/>
      <c r="E28" s="281"/>
      <c r="F28" s="281"/>
      <c r="G28" s="281"/>
      <c r="H28" s="155"/>
      <c r="I28" s="282"/>
      <c r="J28" s="282"/>
      <c r="K28" s="282"/>
      <c r="L28" s="282"/>
      <c r="M28" s="282"/>
      <c r="N28" s="283"/>
      <c r="O28" s="284"/>
      <c r="P28" s="285"/>
    </row>
    <row r="29" spans="1:18" ht="20.100000000000001" customHeight="1" x14ac:dyDescent="0.25">
      <c r="C29" s="281"/>
      <c r="D29" s="281"/>
      <c r="E29" s="281"/>
      <c r="F29" s="281"/>
      <c r="G29" s="281"/>
      <c r="H29" s="155"/>
      <c r="I29" s="282"/>
      <c r="J29" s="282"/>
      <c r="K29" s="282"/>
      <c r="L29" s="282"/>
      <c r="M29" s="282"/>
      <c r="N29" s="283"/>
      <c r="O29" s="284"/>
      <c r="P29" s="285"/>
    </row>
    <row r="30" spans="1:18" ht="20.100000000000001" customHeight="1" x14ac:dyDescent="0.25">
      <c r="C30" s="281"/>
      <c r="D30" s="281"/>
      <c r="E30" s="281"/>
      <c r="F30" s="281"/>
      <c r="G30" s="281"/>
      <c r="H30" s="155"/>
      <c r="I30" s="282"/>
      <c r="J30" s="282"/>
      <c r="K30" s="282"/>
      <c r="L30" s="282"/>
      <c r="M30" s="282"/>
      <c r="N30" s="283"/>
      <c r="O30" s="284"/>
      <c r="P30" s="285"/>
    </row>
    <row r="31" spans="1:18" ht="20.100000000000001" customHeight="1" x14ac:dyDescent="0.25">
      <c r="C31" s="281"/>
      <c r="D31" s="281"/>
      <c r="E31" s="281"/>
      <c r="F31" s="281"/>
      <c r="G31" s="281"/>
      <c r="H31" s="155"/>
      <c r="I31" s="282"/>
      <c r="J31" s="282"/>
      <c r="K31" s="282"/>
      <c r="L31" s="282"/>
      <c r="M31" s="282"/>
      <c r="N31" s="283"/>
      <c r="O31" s="284"/>
      <c r="P31" s="285"/>
    </row>
    <row r="32" spans="1:18" ht="20.100000000000001" customHeight="1" x14ac:dyDescent="0.25">
      <c r="C32" s="281"/>
      <c r="D32" s="281"/>
      <c r="E32" s="281"/>
      <c r="F32" s="281"/>
      <c r="G32" s="281"/>
      <c r="H32" s="155"/>
      <c r="I32" s="282"/>
      <c r="J32" s="282"/>
      <c r="K32" s="282"/>
      <c r="L32" s="282"/>
      <c r="M32" s="282"/>
      <c r="N32" s="283"/>
      <c r="O32" s="284"/>
      <c r="P32" s="285"/>
    </row>
    <row r="33" spans="3:16" ht="20.100000000000001" customHeight="1" x14ac:dyDescent="0.25">
      <c r="C33" s="281"/>
      <c r="D33" s="281"/>
      <c r="E33" s="281"/>
      <c r="F33" s="281"/>
      <c r="G33" s="281"/>
      <c r="H33" s="155"/>
      <c r="I33" s="282"/>
      <c r="J33" s="282"/>
      <c r="K33" s="282"/>
      <c r="L33" s="282"/>
      <c r="M33" s="282"/>
      <c r="N33" s="283"/>
      <c r="O33" s="284"/>
      <c r="P33" s="285"/>
    </row>
    <row r="34" spans="3:16" ht="20.100000000000001" customHeight="1" x14ac:dyDescent="0.25">
      <c r="C34" s="281"/>
      <c r="D34" s="281"/>
      <c r="E34" s="281"/>
      <c r="F34" s="281"/>
      <c r="G34" s="281"/>
      <c r="H34" s="155"/>
      <c r="I34" s="282"/>
      <c r="J34" s="282"/>
      <c r="K34" s="282"/>
      <c r="L34" s="282"/>
      <c r="M34" s="282"/>
      <c r="N34" s="283"/>
      <c r="O34" s="284"/>
      <c r="P34" s="285"/>
    </row>
    <row r="35" spans="3:16" ht="20.100000000000001" customHeight="1" x14ac:dyDescent="0.25">
      <c r="C35" s="281"/>
      <c r="D35" s="281"/>
      <c r="E35" s="281"/>
      <c r="F35" s="281"/>
      <c r="G35" s="281"/>
      <c r="H35" s="155"/>
      <c r="I35" s="282"/>
      <c r="J35" s="282"/>
      <c r="K35" s="282"/>
      <c r="L35" s="282"/>
      <c r="M35" s="282"/>
      <c r="N35" s="283"/>
      <c r="O35" s="284"/>
      <c r="P35" s="285"/>
    </row>
    <row r="36" spans="3:16" ht="20.100000000000001" customHeight="1" x14ac:dyDescent="0.25">
      <c r="C36" s="281"/>
      <c r="D36" s="281"/>
      <c r="E36" s="281"/>
      <c r="F36" s="281"/>
      <c r="G36" s="281"/>
      <c r="H36" s="155"/>
      <c r="I36" s="282"/>
      <c r="J36" s="282"/>
      <c r="K36" s="282"/>
      <c r="L36" s="282"/>
      <c r="M36" s="282"/>
      <c r="N36" s="283"/>
      <c r="O36" s="284"/>
      <c r="P36" s="285"/>
    </row>
    <row r="37" spans="3:16" ht="20.100000000000001" customHeight="1" x14ac:dyDescent="0.25">
      <c r="C37" s="281"/>
      <c r="D37" s="281"/>
      <c r="E37" s="281"/>
      <c r="F37" s="281"/>
      <c r="G37" s="281"/>
      <c r="H37" s="155"/>
      <c r="I37" s="282"/>
      <c r="J37" s="282"/>
      <c r="K37" s="282"/>
      <c r="L37" s="282"/>
      <c r="M37" s="282"/>
      <c r="N37" s="283"/>
      <c r="O37" s="284"/>
      <c r="P37" s="285"/>
    </row>
    <row r="38" spans="3:16" ht="20.100000000000001" customHeight="1" x14ac:dyDescent="0.25">
      <c r="C38" s="281"/>
      <c r="D38" s="281"/>
      <c r="E38" s="281"/>
      <c r="F38" s="281"/>
      <c r="G38" s="281"/>
      <c r="H38" s="155"/>
      <c r="I38" s="282"/>
      <c r="J38" s="282"/>
      <c r="K38" s="282"/>
      <c r="L38" s="282"/>
      <c r="M38" s="282"/>
      <c r="N38" s="283"/>
      <c r="O38" s="284"/>
      <c r="P38" s="285"/>
    </row>
    <row r="39" spans="3:16" ht="20.100000000000001" customHeight="1" x14ac:dyDescent="0.25">
      <c r="C39" s="281"/>
      <c r="D39" s="281"/>
      <c r="E39" s="281"/>
      <c r="F39" s="281"/>
      <c r="G39" s="281"/>
      <c r="H39" s="155"/>
      <c r="I39" s="282"/>
      <c r="J39" s="282"/>
      <c r="K39" s="282"/>
      <c r="L39" s="282"/>
      <c r="M39" s="282"/>
      <c r="N39" s="283"/>
      <c r="O39" s="284"/>
      <c r="P39" s="285"/>
    </row>
    <row r="40" spans="3:16" ht="20.100000000000001" customHeight="1" x14ac:dyDescent="0.25">
      <c r="C40" s="281"/>
      <c r="D40" s="281"/>
      <c r="E40" s="281"/>
      <c r="F40" s="281"/>
      <c r="G40" s="281"/>
      <c r="H40" s="155"/>
      <c r="I40" s="282"/>
      <c r="J40" s="282"/>
      <c r="K40" s="282"/>
      <c r="L40" s="282"/>
      <c r="M40" s="282"/>
      <c r="N40" s="283"/>
      <c r="O40" s="284"/>
      <c r="P40" s="285"/>
    </row>
    <row r="41" spans="3:16" ht="20.100000000000001" customHeight="1" x14ac:dyDescent="0.25">
      <c r="C41" s="281"/>
      <c r="D41" s="281"/>
      <c r="E41" s="281"/>
      <c r="F41" s="281"/>
      <c r="G41" s="281"/>
      <c r="H41" s="155"/>
      <c r="I41" s="282"/>
      <c r="J41" s="282"/>
      <c r="K41" s="282"/>
      <c r="L41" s="282"/>
      <c r="M41" s="282"/>
      <c r="N41" s="283"/>
      <c r="O41" s="284"/>
      <c r="P41" s="285"/>
    </row>
    <row r="42" spans="3:16" ht="20.100000000000001" customHeight="1" x14ac:dyDescent="0.25">
      <c r="C42" s="281"/>
      <c r="D42" s="281"/>
      <c r="E42" s="281"/>
      <c r="F42" s="281"/>
      <c r="G42" s="281"/>
      <c r="H42" s="155"/>
      <c r="I42" s="282"/>
      <c r="J42" s="282"/>
      <c r="K42" s="282"/>
      <c r="L42" s="282"/>
      <c r="M42" s="282"/>
      <c r="N42" s="283"/>
      <c r="O42" s="284"/>
      <c r="P42" s="285"/>
    </row>
    <row r="43" spans="3:16" ht="20.100000000000001" customHeight="1" x14ac:dyDescent="0.25">
      <c r="C43" s="281"/>
      <c r="D43" s="281"/>
      <c r="E43" s="281"/>
      <c r="F43" s="281"/>
      <c r="G43" s="281"/>
      <c r="H43" s="155"/>
      <c r="I43" s="282"/>
      <c r="J43" s="282"/>
      <c r="K43" s="282"/>
      <c r="L43" s="282"/>
      <c r="M43" s="282"/>
      <c r="N43" s="283"/>
      <c r="O43" s="284"/>
      <c r="P43" s="285"/>
    </row>
    <row r="44" spans="3:16" ht="20.100000000000001" customHeight="1" x14ac:dyDescent="0.25">
      <c r="C44" s="281"/>
      <c r="D44" s="281"/>
      <c r="E44" s="281"/>
      <c r="F44" s="281"/>
      <c r="G44" s="281"/>
      <c r="H44" s="155"/>
      <c r="I44" s="282"/>
      <c r="J44" s="282"/>
      <c r="K44" s="282"/>
      <c r="L44" s="282"/>
      <c r="M44" s="282"/>
      <c r="N44" s="283"/>
      <c r="O44" s="284"/>
      <c r="P44" s="285"/>
    </row>
    <row r="45" spans="3:16" ht="20.100000000000001" customHeight="1" x14ac:dyDescent="0.25">
      <c r="C45" s="281"/>
      <c r="D45" s="281"/>
      <c r="E45" s="281"/>
      <c r="F45" s="281"/>
      <c r="G45" s="281"/>
      <c r="H45" s="155"/>
      <c r="I45" s="282"/>
      <c r="J45" s="282"/>
      <c r="K45" s="282"/>
      <c r="L45" s="282"/>
      <c r="M45" s="282"/>
      <c r="N45" s="283"/>
      <c r="O45" s="284"/>
      <c r="P45" s="285"/>
    </row>
    <row r="46" spans="3:16" ht="20.100000000000001" customHeight="1" x14ac:dyDescent="0.25">
      <c r="C46" s="281"/>
      <c r="D46" s="281"/>
      <c r="E46" s="281"/>
      <c r="F46" s="281"/>
      <c r="G46" s="281"/>
      <c r="H46" s="155"/>
      <c r="I46" s="282"/>
      <c r="J46" s="282"/>
      <c r="K46" s="282"/>
      <c r="L46" s="282"/>
      <c r="M46" s="282"/>
      <c r="N46" s="283"/>
      <c r="O46" s="284"/>
      <c r="P46" s="285"/>
    </row>
    <row r="47" spans="3:16" ht="20.100000000000001" customHeight="1" x14ac:dyDescent="0.25">
      <c r="C47" s="281"/>
      <c r="D47" s="281"/>
      <c r="E47" s="281"/>
      <c r="F47" s="281"/>
      <c r="G47" s="281"/>
      <c r="H47" s="155"/>
      <c r="I47" s="282"/>
      <c r="J47" s="282"/>
      <c r="K47" s="282"/>
      <c r="L47" s="282"/>
      <c r="M47" s="282"/>
      <c r="N47" s="283"/>
      <c r="O47" s="284"/>
      <c r="P47" s="285"/>
    </row>
    <row r="48" spans="3:16" ht="20.100000000000001" customHeight="1" x14ac:dyDescent="0.25">
      <c r="C48" s="281"/>
      <c r="D48" s="281"/>
      <c r="E48" s="281"/>
      <c r="F48" s="281"/>
      <c r="G48" s="281"/>
      <c r="H48" s="155"/>
      <c r="I48" s="282"/>
      <c r="J48" s="282"/>
      <c r="K48" s="282"/>
      <c r="L48" s="282"/>
      <c r="M48" s="282"/>
      <c r="N48" s="283"/>
      <c r="O48" s="284"/>
      <c r="P48" s="285"/>
    </row>
    <row r="49" spans="2:16" ht="20.100000000000001" customHeight="1" x14ac:dyDescent="0.25">
      <c r="C49" s="281"/>
      <c r="D49" s="281"/>
      <c r="E49" s="281"/>
      <c r="F49" s="281"/>
      <c r="G49" s="281"/>
      <c r="H49" s="155"/>
      <c r="I49" s="282"/>
      <c r="J49" s="282"/>
      <c r="K49" s="282"/>
      <c r="L49" s="282"/>
      <c r="M49" s="282"/>
      <c r="N49" s="283"/>
      <c r="O49" s="284"/>
      <c r="P49" s="285"/>
    </row>
    <row r="50" spans="2:16" ht="20.100000000000001" customHeight="1" x14ac:dyDescent="0.25">
      <c r="C50" s="281"/>
      <c r="D50" s="281"/>
      <c r="E50" s="281"/>
      <c r="F50" s="281"/>
      <c r="G50" s="281"/>
      <c r="H50" s="155"/>
      <c r="I50" s="282"/>
      <c r="J50" s="282"/>
      <c r="K50" s="282"/>
      <c r="L50" s="282"/>
      <c r="M50" s="282"/>
      <c r="N50" s="283"/>
      <c r="O50" s="284"/>
      <c r="P50" s="285"/>
    </row>
    <row r="51" spans="2:16" ht="20.100000000000001" customHeight="1" x14ac:dyDescent="0.25">
      <c r="C51" s="281"/>
      <c r="D51" s="281"/>
      <c r="E51" s="281"/>
      <c r="F51" s="281"/>
      <c r="G51" s="281"/>
      <c r="H51" s="155"/>
      <c r="I51" s="282"/>
      <c r="J51" s="282"/>
      <c r="K51" s="282"/>
      <c r="L51" s="282"/>
      <c r="M51" s="282"/>
      <c r="N51" s="283"/>
      <c r="O51" s="284"/>
      <c r="P51" s="285"/>
    </row>
    <row r="52" spans="2:16" ht="14.45" customHeight="1" x14ac:dyDescent="0.25">
      <c r="B52" s="115"/>
    </row>
    <row r="53" spans="2:16" ht="14.45" customHeight="1" x14ac:dyDescent="0.25">
      <c r="B53" s="115"/>
    </row>
    <row r="54" spans="2:16" ht="14.45" hidden="1" customHeight="1" x14ac:dyDescent="0.25">
      <c r="B54" s="115"/>
    </row>
    <row r="55" spans="2:16" ht="14.45" hidden="1" customHeight="1" x14ac:dyDescent="0.25">
      <c r="B55" s="115"/>
    </row>
    <row r="56" spans="2:16" ht="14.45" hidden="1" customHeight="1" x14ac:dyDescent="0.25"/>
    <row r="57" spans="2:16" ht="14.45" hidden="1" customHeight="1" x14ac:dyDescent="0.25"/>
    <row r="58" spans="2:16" ht="14.45" hidden="1" customHeight="1" x14ac:dyDescent="0.25"/>
    <row r="59" spans="2:16" ht="14.45" hidden="1" customHeight="1" x14ac:dyDescent="0.25"/>
    <row r="60" spans="2:16" ht="14.45" hidden="1" customHeight="1" x14ac:dyDescent="0.25"/>
    <row r="61" spans="2:16" ht="14.45" hidden="1" customHeight="1" x14ac:dyDescent="0.25"/>
    <row r="62" spans="2:16" ht="14.45" hidden="1" customHeight="1" x14ac:dyDescent="0.25"/>
  </sheetData>
  <sheetProtection algorithmName="SHA-512" hashValue="2ZSGJQ9QjvxUVkDTGAig4yABoPLa0zwLSOqLTmHxD5I+TvfWQaBx0eBwj6CkxfqrIVun4eQsl5Ic8DcBBSlyEA==" saltValue="gLVr8GYNJMmVgCLmA00oig==" spinCount="100000" sheet="1" objects="1" scenarios="1"/>
  <mergeCells count="166">
    <mergeCell ref="B8:P8"/>
    <mergeCell ref="B10:P11"/>
    <mergeCell ref="B13:P13"/>
    <mergeCell ref="B14:J14"/>
    <mergeCell ref="K14:P14"/>
    <mergeCell ref="C16:E16"/>
    <mergeCell ref="F16:G16"/>
    <mergeCell ref="I16:K16"/>
    <mergeCell ref="L16:M16"/>
    <mergeCell ref="N16:O16"/>
    <mergeCell ref="C17:E17"/>
    <mergeCell ref="F17:G17"/>
    <mergeCell ref="I17:K17"/>
    <mergeCell ref="L17:M17"/>
    <mergeCell ref="N17:O17"/>
    <mergeCell ref="C18:E18"/>
    <mergeCell ref="F18:G18"/>
    <mergeCell ref="I18:K18"/>
    <mergeCell ref="L18:M18"/>
    <mergeCell ref="N18:O18"/>
    <mergeCell ref="C23:P23"/>
    <mergeCell ref="C19:E19"/>
    <mergeCell ref="F19:G19"/>
    <mergeCell ref="I19:K19"/>
    <mergeCell ref="L19:M19"/>
    <mergeCell ref="N19:O19"/>
    <mergeCell ref="C26:E26"/>
    <mergeCell ref="F26:G26"/>
    <mergeCell ref="I26:K26"/>
    <mergeCell ref="L26:M26"/>
    <mergeCell ref="C24:E24"/>
    <mergeCell ref="F24:G24"/>
    <mergeCell ref="I24:K24"/>
    <mergeCell ref="L24:M24"/>
    <mergeCell ref="C25:E25"/>
    <mergeCell ref="F25:G25"/>
    <mergeCell ref="I25:K25"/>
    <mergeCell ref="L25:M25"/>
    <mergeCell ref="N24:P24"/>
    <mergeCell ref="N25:P25"/>
    <mergeCell ref="C27:E27"/>
    <mergeCell ref="F27:G27"/>
    <mergeCell ref="I27:K27"/>
    <mergeCell ref="L27:M27"/>
    <mergeCell ref="N30:P30"/>
    <mergeCell ref="N26:P26"/>
    <mergeCell ref="N27:P27"/>
    <mergeCell ref="C28:E28"/>
    <mergeCell ref="F28:G28"/>
    <mergeCell ref="I28:K28"/>
    <mergeCell ref="L28:M28"/>
    <mergeCell ref="C29:E29"/>
    <mergeCell ref="F29:G29"/>
    <mergeCell ref="I29:K29"/>
    <mergeCell ref="L29:M29"/>
    <mergeCell ref="N28:P28"/>
    <mergeCell ref="N29:P29"/>
    <mergeCell ref="C30:E30"/>
    <mergeCell ref="F30:G30"/>
    <mergeCell ref="I30:K30"/>
    <mergeCell ref="L30:M30"/>
    <mergeCell ref="C31:E31"/>
    <mergeCell ref="F31:G31"/>
    <mergeCell ref="I31:K31"/>
    <mergeCell ref="L31:M31"/>
    <mergeCell ref="N31:P31"/>
    <mergeCell ref="C32:E32"/>
    <mergeCell ref="F32:G32"/>
    <mergeCell ref="I32:K32"/>
    <mergeCell ref="L32:M32"/>
    <mergeCell ref="C33:E33"/>
    <mergeCell ref="F33:G33"/>
    <mergeCell ref="I33:K33"/>
    <mergeCell ref="L33:M33"/>
    <mergeCell ref="N32:P32"/>
    <mergeCell ref="N33:P33"/>
    <mergeCell ref="C34:E34"/>
    <mergeCell ref="F34:G34"/>
    <mergeCell ref="I34:K34"/>
    <mergeCell ref="L34:M34"/>
    <mergeCell ref="C35:E35"/>
    <mergeCell ref="F35:G35"/>
    <mergeCell ref="I35:K35"/>
    <mergeCell ref="L35:M35"/>
    <mergeCell ref="N34:P34"/>
    <mergeCell ref="N35:P35"/>
    <mergeCell ref="C36:E36"/>
    <mergeCell ref="F36:G36"/>
    <mergeCell ref="I36:K36"/>
    <mergeCell ref="L36:M36"/>
    <mergeCell ref="C37:E37"/>
    <mergeCell ref="F37:G37"/>
    <mergeCell ref="I37:K37"/>
    <mergeCell ref="L37:M37"/>
    <mergeCell ref="N36:P36"/>
    <mergeCell ref="N37:P37"/>
    <mergeCell ref="C38:E38"/>
    <mergeCell ref="F38:G38"/>
    <mergeCell ref="I38:K38"/>
    <mergeCell ref="L38:M38"/>
    <mergeCell ref="C39:E39"/>
    <mergeCell ref="F39:G39"/>
    <mergeCell ref="I39:K39"/>
    <mergeCell ref="L39:M39"/>
    <mergeCell ref="N38:P38"/>
    <mergeCell ref="N39:P39"/>
    <mergeCell ref="C40:E40"/>
    <mergeCell ref="F40:G40"/>
    <mergeCell ref="I40:K40"/>
    <mergeCell ref="L40:M40"/>
    <mergeCell ref="C41:E41"/>
    <mergeCell ref="F41:G41"/>
    <mergeCell ref="I41:K41"/>
    <mergeCell ref="L41:M41"/>
    <mergeCell ref="N40:P40"/>
    <mergeCell ref="N41:P41"/>
    <mergeCell ref="C42:E42"/>
    <mergeCell ref="F42:G42"/>
    <mergeCell ref="I42:K42"/>
    <mergeCell ref="L42:M42"/>
    <mergeCell ref="C43:E43"/>
    <mergeCell ref="F43:G43"/>
    <mergeCell ref="I43:K43"/>
    <mergeCell ref="L43:M43"/>
    <mergeCell ref="N42:P42"/>
    <mergeCell ref="N43:P43"/>
    <mergeCell ref="C44:E44"/>
    <mergeCell ref="F44:G44"/>
    <mergeCell ref="I44:K44"/>
    <mergeCell ref="L44:M44"/>
    <mergeCell ref="C45:E45"/>
    <mergeCell ref="F45:G45"/>
    <mergeCell ref="I45:K45"/>
    <mergeCell ref="L45:M45"/>
    <mergeCell ref="N44:P44"/>
    <mergeCell ref="N48:P48"/>
    <mergeCell ref="N45:P45"/>
    <mergeCell ref="C46:E46"/>
    <mergeCell ref="F46:G46"/>
    <mergeCell ref="I46:K46"/>
    <mergeCell ref="L46:M46"/>
    <mergeCell ref="C47:E47"/>
    <mergeCell ref="F47:G47"/>
    <mergeCell ref="I47:K47"/>
    <mergeCell ref="L47:M47"/>
    <mergeCell ref="N47:P47"/>
    <mergeCell ref="C48:E48"/>
    <mergeCell ref="F48:G48"/>
    <mergeCell ref="I48:K48"/>
    <mergeCell ref="L48:M48"/>
    <mergeCell ref="N46:P46"/>
    <mergeCell ref="C51:E51"/>
    <mergeCell ref="F51:G51"/>
    <mergeCell ref="I51:K51"/>
    <mergeCell ref="L51:M51"/>
    <mergeCell ref="N50:P50"/>
    <mergeCell ref="N51:P51"/>
    <mergeCell ref="C49:E49"/>
    <mergeCell ref="F49:G49"/>
    <mergeCell ref="I49:K49"/>
    <mergeCell ref="L49:M49"/>
    <mergeCell ref="N49:P49"/>
    <mergeCell ref="C50:E50"/>
    <mergeCell ref="F50:G50"/>
    <mergeCell ref="I50:K50"/>
    <mergeCell ref="L50:M50"/>
  </mergeCells>
  <dataValidations count="1">
    <dataValidation type="list" allowBlank="1" showInputMessage="1" showErrorMessage="1" sqref="H25:H51" xr:uid="{33F91B4A-7556-4E59-BB66-6A015A72E82D}">
      <formula1>"SI,NO"</formula1>
    </dataValidation>
  </dataValidations>
  <pageMargins left="0.70866141732283472" right="0.70866141732283472" top="0.74803149606299213" bottom="0.74803149606299213" header="0.31496062992125984" footer="0.31496062992125984"/>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1925-E8AB-4F66-AA88-661BA8ABE4AA}">
  <sheetPr codeName="Hoja8"/>
  <dimension ref="A1:O45"/>
  <sheetViews>
    <sheetView showGridLines="0" showZeros="0" topLeftCell="A6" zoomScale="70" zoomScaleNormal="70" workbookViewId="0">
      <selection activeCell="F20" sqref="F20"/>
    </sheetView>
  </sheetViews>
  <sheetFormatPr baseColWidth="10" defaultColWidth="11.42578125" defaultRowHeight="14.45" customHeight="1" zeroHeight="1" x14ac:dyDescent="0.25"/>
  <cols>
    <col min="1" max="1" width="11.42578125" customWidth="1"/>
    <col min="2" max="2" width="30.7109375" customWidth="1"/>
    <col min="3" max="3" width="51" style="30" bestFit="1" customWidth="1"/>
    <col min="4" max="4" width="20.5703125" customWidth="1"/>
    <col min="5" max="15" width="25.5703125" customWidth="1"/>
  </cols>
  <sheetData>
    <row r="1" spans="2:9" ht="15" x14ac:dyDescent="0.25"/>
    <row r="2" spans="2:9" ht="15" x14ac:dyDescent="0.25"/>
    <row r="3" spans="2:9" ht="15" x14ac:dyDescent="0.25"/>
    <row r="4" spans="2:9" ht="15" x14ac:dyDescent="0.25"/>
    <row r="5" spans="2:9" ht="15" x14ac:dyDescent="0.25"/>
    <row r="6" spans="2:9" ht="15" x14ac:dyDescent="0.25"/>
    <row r="7" spans="2:9" ht="15" x14ac:dyDescent="0.25"/>
    <row r="8" spans="2:9" ht="15" x14ac:dyDescent="0.25"/>
    <row r="9" spans="2:9" ht="15" x14ac:dyDescent="0.25"/>
    <row r="10" spans="2:9" ht="15" x14ac:dyDescent="0.25"/>
    <row r="11" spans="2:9" ht="26.1" customHeight="1" x14ac:dyDescent="0.25">
      <c r="B11" s="228" t="s">
        <v>80</v>
      </c>
      <c r="C11" s="228"/>
      <c r="D11" s="228"/>
      <c r="E11" s="228"/>
      <c r="F11" s="228"/>
      <c r="G11" s="228"/>
      <c r="H11" s="228"/>
      <c r="I11" s="228"/>
    </row>
    <row r="12" spans="2:9" ht="15" x14ac:dyDescent="0.25"/>
    <row r="13" spans="2:9" ht="120.75" customHeight="1" x14ac:dyDescent="0.25">
      <c r="B13" s="324" t="s">
        <v>226</v>
      </c>
      <c r="C13" s="325"/>
      <c r="D13" s="325"/>
      <c r="E13" s="325"/>
      <c r="F13" s="325"/>
      <c r="G13" s="325"/>
      <c r="H13" s="325"/>
      <c r="I13" s="326"/>
    </row>
    <row r="14" spans="2:9" ht="108.75" customHeight="1" x14ac:dyDescent="0.25">
      <c r="B14" s="327"/>
      <c r="C14" s="328"/>
      <c r="D14" s="328"/>
      <c r="E14" s="328"/>
      <c r="F14" s="328"/>
      <c r="G14" s="328"/>
      <c r="H14" s="328"/>
      <c r="I14" s="329"/>
    </row>
    <row r="15" spans="2:9" ht="15" x14ac:dyDescent="0.25">
      <c r="C15"/>
    </row>
    <row r="16" spans="2:9" ht="30.95" customHeight="1" x14ac:dyDescent="0.25">
      <c r="B16" s="214" t="s">
        <v>79</v>
      </c>
      <c r="C16" s="214"/>
      <c r="D16" s="118">
        <f>+COUNTIF(E20:N20,"&gt;0")</f>
        <v>0</v>
      </c>
      <c r="E16" s="117" t="s">
        <v>176</v>
      </c>
    </row>
    <row r="17" spans="1:15" ht="15" x14ac:dyDescent="0.25"/>
    <row r="18" spans="1:15" s="35" customFormat="1" ht="39.950000000000003" customHeight="1" x14ac:dyDescent="0.3">
      <c r="A18" s="34"/>
      <c r="C18" s="30"/>
      <c r="D18"/>
      <c r="E18" s="65" t="s">
        <v>228</v>
      </c>
      <c r="F18" s="65" t="s">
        <v>227</v>
      </c>
      <c r="G18" s="65" t="s">
        <v>186</v>
      </c>
      <c r="H18" s="65" t="s">
        <v>185</v>
      </c>
      <c r="I18" s="102" t="s">
        <v>184</v>
      </c>
      <c r="J18" s="65" t="s">
        <v>183</v>
      </c>
      <c r="K18" s="102" t="s">
        <v>182</v>
      </c>
      <c r="L18" s="65" t="s">
        <v>181</v>
      </c>
      <c r="M18" s="102" t="s">
        <v>180</v>
      </c>
      <c r="N18" s="65" t="s">
        <v>179</v>
      </c>
      <c r="O18" s="88" t="s">
        <v>19</v>
      </c>
    </row>
    <row r="19" spans="1:15" s="35" customFormat="1" ht="24.95" customHeight="1" x14ac:dyDescent="0.3">
      <c r="A19" s="34"/>
      <c r="B19" s="87" t="s">
        <v>23</v>
      </c>
      <c r="C19" s="319" t="s">
        <v>24</v>
      </c>
      <c r="D19" s="319"/>
      <c r="E19" s="89"/>
      <c r="F19" s="89"/>
      <c r="G19" s="89"/>
      <c r="H19" s="89"/>
      <c r="I19" s="89"/>
      <c r="J19" s="89"/>
      <c r="K19" s="89"/>
      <c r="L19" s="89"/>
      <c r="M19" s="89"/>
      <c r="N19" s="89"/>
      <c r="O19" s="90">
        <f>SUM(E19:N19)</f>
        <v>0</v>
      </c>
    </row>
    <row r="20" spans="1:15" s="35" customFormat="1" ht="24.95" customHeight="1" x14ac:dyDescent="0.3">
      <c r="A20" s="34"/>
      <c r="B20" s="321" t="s">
        <v>25</v>
      </c>
      <c r="C20" s="319" t="s">
        <v>26</v>
      </c>
      <c r="D20" s="319"/>
      <c r="E20" s="91">
        <f t="shared" ref="E20:G20" si="0">E21+E22+E23+E24</f>
        <v>0</v>
      </c>
      <c r="F20" s="91">
        <f t="shared" si="0"/>
        <v>0</v>
      </c>
      <c r="G20" s="91">
        <f t="shared" si="0"/>
        <v>0</v>
      </c>
      <c r="H20" s="91">
        <f t="shared" ref="H20:M20" si="1">H21+H22+H23+H24</f>
        <v>0</v>
      </c>
      <c r="I20" s="91">
        <f t="shared" si="1"/>
        <v>0</v>
      </c>
      <c r="J20" s="91">
        <f t="shared" si="1"/>
        <v>0</v>
      </c>
      <c r="K20" s="91">
        <f t="shared" si="1"/>
        <v>0</v>
      </c>
      <c r="L20" s="91">
        <f t="shared" si="1"/>
        <v>0</v>
      </c>
      <c r="M20" s="91">
        <f t="shared" si="1"/>
        <v>0</v>
      </c>
      <c r="N20" s="91">
        <f>N21+N22+N23+N24</f>
        <v>0</v>
      </c>
      <c r="O20" s="90">
        <f>SUM(E20:N20)</f>
        <v>0</v>
      </c>
    </row>
    <row r="21" spans="1:15" s="37" customFormat="1" ht="24.95" customHeight="1" x14ac:dyDescent="0.3">
      <c r="A21" s="36"/>
      <c r="B21" s="322"/>
      <c r="C21" s="320" t="s">
        <v>27</v>
      </c>
      <c r="D21" s="320"/>
      <c r="E21" s="92"/>
      <c r="F21" s="92"/>
      <c r="G21" s="92"/>
      <c r="H21" s="92"/>
      <c r="I21" s="92"/>
      <c r="J21" s="92"/>
      <c r="K21" s="92"/>
      <c r="L21" s="92"/>
      <c r="M21" s="92"/>
      <c r="N21" s="92"/>
      <c r="O21" s="90">
        <f t="shared" ref="O21:O39" si="2">SUM(E21:N21)</f>
        <v>0</v>
      </c>
    </row>
    <row r="22" spans="1:15" s="37" customFormat="1" ht="24.95" customHeight="1" x14ac:dyDescent="0.3">
      <c r="A22" s="36"/>
      <c r="B22" s="322"/>
      <c r="C22" s="320" t="s">
        <v>28</v>
      </c>
      <c r="D22" s="320"/>
      <c r="E22" s="92"/>
      <c r="F22" s="92"/>
      <c r="G22" s="92"/>
      <c r="H22" s="92"/>
      <c r="I22" s="92"/>
      <c r="J22" s="92"/>
      <c r="K22" s="92"/>
      <c r="L22" s="92"/>
      <c r="M22" s="92"/>
      <c r="N22" s="92"/>
      <c r="O22" s="90">
        <f t="shared" si="2"/>
        <v>0</v>
      </c>
    </row>
    <row r="23" spans="1:15" s="37" customFormat="1" ht="24.95" customHeight="1" x14ac:dyDescent="0.3">
      <c r="A23" s="36"/>
      <c r="B23" s="322"/>
      <c r="C23" s="320" t="s">
        <v>29</v>
      </c>
      <c r="D23" s="320"/>
      <c r="E23" s="92"/>
      <c r="F23" s="92"/>
      <c r="G23" s="92"/>
      <c r="H23" s="92"/>
      <c r="I23" s="92"/>
      <c r="J23" s="92"/>
      <c r="K23" s="92"/>
      <c r="L23" s="92"/>
      <c r="M23" s="92"/>
      <c r="N23" s="92"/>
      <c r="O23" s="90">
        <f t="shared" si="2"/>
        <v>0</v>
      </c>
    </row>
    <row r="24" spans="1:15" s="37" customFormat="1" ht="24.95" customHeight="1" x14ac:dyDescent="0.3">
      <c r="A24" s="36"/>
      <c r="B24" s="322"/>
      <c r="C24" s="320" t="s">
        <v>30</v>
      </c>
      <c r="D24" s="320"/>
      <c r="E24" s="92"/>
      <c r="F24" s="92"/>
      <c r="G24" s="92"/>
      <c r="H24" s="92"/>
      <c r="I24" s="92"/>
      <c r="J24" s="92"/>
      <c r="K24" s="92"/>
      <c r="L24" s="92"/>
      <c r="M24" s="92"/>
      <c r="N24" s="92"/>
      <c r="O24" s="90">
        <f t="shared" si="2"/>
        <v>0</v>
      </c>
    </row>
    <row r="25" spans="1:15" s="59" customFormat="1" ht="30" customHeight="1" x14ac:dyDescent="0.25">
      <c r="A25" s="58"/>
      <c r="B25" s="322"/>
      <c r="C25" s="319" t="s">
        <v>175</v>
      </c>
      <c r="D25" s="319"/>
      <c r="E25" s="93">
        <f t="shared" ref="E25:G25" si="3">E26+E33+E39</f>
        <v>0</v>
      </c>
      <c r="F25" s="93">
        <f t="shared" si="3"/>
        <v>0</v>
      </c>
      <c r="G25" s="93">
        <f t="shared" si="3"/>
        <v>0</v>
      </c>
      <c r="H25" s="93">
        <f t="shared" ref="H25:N25" si="4">H26+H33+H39</f>
        <v>0</v>
      </c>
      <c r="I25" s="93">
        <f>I26+I33+I39</f>
        <v>0</v>
      </c>
      <c r="J25" s="93">
        <f t="shared" si="4"/>
        <v>0</v>
      </c>
      <c r="K25" s="93">
        <f t="shared" si="4"/>
        <v>0</v>
      </c>
      <c r="L25" s="93">
        <f t="shared" si="4"/>
        <v>0</v>
      </c>
      <c r="M25" s="93">
        <f t="shared" si="4"/>
        <v>0</v>
      </c>
      <c r="N25" s="93">
        <f t="shared" si="4"/>
        <v>0</v>
      </c>
      <c r="O25" s="90">
        <f t="shared" si="2"/>
        <v>0</v>
      </c>
    </row>
    <row r="26" spans="1:15" s="37" customFormat="1" ht="24.95" customHeight="1" x14ac:dyDescent="0.3">
      <c r="A26" s="36"/>
      <c r="B26" s="322"/>
      <c r="C26" s="331" t="s">
        <v>31</v>
      </c>
      <c r="D26" s="331"/>
      <c r="E26" s="93">
        <f t="shared" ref="E26:G26" si="5">SUM(E27:E32)</f>
        <v>0</v>
      </c>
      <c r="F26" s="93">
        <f t="shared" si="5"/>
        <v>0</v>
      </c>
      <c r="G26" s="93">
        <f t="shared" si="5"/>
        <v>0</v>
      </c>
      <c r="H26" s="93">
        <f t="shared" ref="H26:N26" si="6">SUM(H27:H32)</f>
        <v>0</v>
      </c>
      <c r="I26" s="93">
        <f t="shared" si="6"/>
        <v>0</v>
      </c>
      <c r="J26" s="93">
        <f t="shared" si="6"/>
        <v>0</v>
      </c>
      <c r="K26" s="93">
        <f t="shared" si="6"/>
        <v>0</v>
      </c>
      <c r="L26" s="93">
        <f t="shared" si="6"/>
        <v>0</v>
      </c>
      <c r="M26" s="93">
        <f t="shared" si="6"/>
        <v>0</v>
      </c>
      <c r="N26" s="93">
        <f t="shared" si="6"/>
        <v>0</v>
      </c>
      <c r="O26" s="90">
        <f t="shared" si="2"/>
        <v>0</v>
      </c>
    </row>
    <row r="27" spans="1:15" s="37" customFormat="1" ht="24.95" customHeight="1" x14ac:dyDescent="0.3">
      <c r="A27" s="36"/>
      <c r="B27" s="322"/>
      <c r="C27" s="330"/>
      <c r="D27" s="330"/>
      <c r="E27" s="92"/>
      <c r="F27" s="92"/>
      <c r="G27" s="92"/>
      <c r="H27" s="92"/>
      <c r="I27" s="92"/>
      <c r="J27" s="92"/>
      <c r="K27" s="92"/>
      <c r="L27" s="92"/>
      <c r="M27" s="92"/>
      <c r="N27" s="92"/>
      <c r="O27" s="90">
        <f t="shared" si="2"/>
        <v>0</v>
      </c>
    </row>
    <row r="28" spans="1:15" s="37" customFormat="1" ht="24.95" customHeight="1" x14ac:dyDescent="0.3">
      <c r="A28" s="36"/>
      <c r="B28" s="322"/>
      <c r="C28" s="330"/>
      <c r="D28" s="330"/>
      <c r="E28" s="92"/>
      <c r="F28" s="92"/>
      <c r="G28" s="92"/>
      <c r="H28" s="92"/>
      <c r="I28" s="92"/>
      <c r="J28" s="92"/>
      <c r="K28" s="92"/>
      <c r="L28" s="92"/>
      <c r="M28" s="92"/>
      <c r="N28" s="92"/>
      <c r="O28" s="90">
        <f t="shared" si="2"/>
        <v>0</v>
      </c>
    </row>
    <row r="29" spans="1:15" s="37" customFormat="1" ht="24.95" customHeight="1" x14ac:dyDescent="0.3">
      <c r="A29" s="36"/>
      <c r="B29" s="322"/>
      <c r="C29" s="330"/>
      <c r="D29" s="330"/>
      <c r="E29" s="92"/>
      <c r="F29" s="92"/>
      <c r="G29" s="92"/>
      <c r="H29" s="92"/>
      <c r="I29" s="92"/>
      <c r="J29" s="92"/>
      <c r="K29" s="92"/>
      <c r="L29" s="92"/>
      <c r="M29" s="92"/>
      <c r="N29" s="92"/>
      <c r="O29" s="90">
        <f t="shared" si="2"/>
        <v>0</v>
      </c>
    </row>
    <row r="30" spans="1:15" s="37" customFormat="1" ht="24.95" customHeight="1" x14ac:dyDescent="0.3">
      <c r="A30" s="36"/>
      <c r="B30" s="322"/>
      <c r="C30" s="330"/>
      <c r="D30" s="330"/>
      <c r="E30" s="92"/>
      <c r="F30" s="92"/>
      <c r="G30" s="92"/>
      <c r="H30" s="92"/>
      <c r="I30" s="92"/>
      <c r="J30" s="92"/>
      <c r="K30" s="92"/>
      <c r="L30" s="92"/>
      <c r="M30" s="92"/>
      <c r="N30" s="92"/>
      <c r="O30" s="90">
        <f t="shared" si="2"/>
        <v>0</v>
      </c>
    </row>
    <row r="31" spans="1:15" s="37" customFormat="1" ht="24.95" customHeight="1" x14ac:dyDescent="0.3">
      <c r="A31" s="36"/>
      <c r="B31" s="322"/>
      <c r="C31" s="330"/>
      <c r="D31" s="330"/>
      <c r="E31" s="92"/>
      <c r="F31" s="92"/>
      <c r="G31" s="92"/>
      <c r="H31" s="92"/>
      <c r="I31" s="92"/>
      <c r="J31" s="92"/>
      <c r="K31" s="92"/>
      <c r="L31" s="92"/>
      <c r="M31" s="92"/>
      <c r="N31" s="92"/>
      <c r="O31" s="90">
        <f t="shared" si="2"/>
        <v>0</v>
      </c>
    </row>
    <row r="32" spans="1:15" s="37" customFormat="1" ht="24.95" customHeight="1" x14ac:dyDescent="0.3">
      <c r="A32" s="36"/>
      <c r="B32" s="322"/>
      <c r="C32" s="330"/>
      <c r="D32" s="330"/>
      <c r="E32" s="92"/>
      <c r="F32" s="92"/>
      <c r="G32" s="92"/>
      <c r="H32" s="92"/>
      <c r="I32" s="92"/>
      <c r="J32" s="92"/>
      <c r="K32" s="92"/>
      <c r="L32" s="92"/>
      <c r="M32" s="92"/>
      <c r="N32" s="92"/>
      <c r="O32" s="90">
        <f t="shared" si="2"/>
        <v>0</v>
      </c>
    </row>
    <row r="33" spans="1:15" s="37" customFormat="1" ht="24.95" customHeight="1" x14ac:dyDescent="0.3">
      <c r="A33" s="36"/>
      <c r="B33" s="322"/>
      <c r="C33" s="331" t="s">
        <v>32</v>
      </c>
      <c r="D33" s="331"/>
      <c r="E33" s="94">
        <f t="shared" ref="E33:G33" si="7">SUM(E34:E38)</f>
        <v>0</v>
      </c>
      <c r="F33" s="94">
        <f t="shared" si="7"/>
        <v>0</v>
      </c>
      <c r="G33" s="94">
        <f t="shared" si="7"/>
        <v>0</v>
      </c>
      <c r="H33" s="94">
        <f t="shared" ref="H33:M33" si="8">SUM(H34:H38)</f>
        <v>0</v>
      </c>
      <c r="I33" s="94">
        <f t="shared" si="8"/>
        <v>0</v>
      </c>
      <c r="J33" s="94">
        <f t="shared" si="8"/>
        <v>0</v>
      </c>
      <c r="K33" s="94">
        <f t="shared" si="8"/>
        <v>0</v>
      </c>
      <c r="L33" s="94">
        <f t="shared" si="8"/>
        <v>0</v>
      </c>
      <c r="M33" s="94">
        <f t="shared" si="8"/>
        <v>0</v>
      </c>
      <c r="N33" s="94">
        <f>SUM(N34:N38)</f>
        <v>0</v>
      </c>
      <c r="O33" s="90">
        <f t="shared" si="2"/>
        <v>0</v>
      </c>
    </row>
    <row r="34" spans="1:15" s="37" customFormat="1" ht="24.95" customHeight="1" x14ac:dyDescent="0.3">
      <c r="A34" s="36"/>
      <c r="B34" s="322"/>
      <c r="C34" s="330"/>
      <c r="D34" s="330"/>
      <c r="E34" s="92"/>
      <c r="F34" s="92"/>
      <c r="G34" s="92"/>
      <c r="H34" s="92"/>
      <c r="I34" s="92"/>
      <c r="J34" s="92"/>
      <c r="K34" s="92"/>
      <c r="L34" s="92"/>
      <c r="M34" s="92"/>
      <c r="N34" s="92"/>
      <c r="O34" s="90">
        <f t="shared" si="2"/>
        <v>0</v>
      </c>
    </row>
    <row r="35" spans="1:15" s="37" customFormat="1" ht="24.95" customHeight="1" x14ac:dyDescent="0.3">
      <c r="A35" s="36"/>
      <c r="B35" s="322"/>
      <c r="C35" s="330"/>
      <c r="D35" s="330"/>
      <c r="E35" s="92"/>
      <c r="F35" s="92"/>
      <c r="G35" s="92"/>
      <c r="H35" s="92"/>
      <c r="I35" s="92"/>
      <c r="J35" s="92"/>
      <c r="K35" s="92"/>
      <c r="L35" s="92"/>
      <c r="M35" s="92"/>
      <c r="N35" s="92"/>
      <c r="O35" s="90">
        <f t="shared" si="2"/>
        <v>0</v>
      </c>
    </row>
    <row r="36" spans="1:15" s="37" customFormat="1" ht="24.95" customHeight="1" x14ac:dyDescent="0.3">
      <c r="A36" s="36"/>
      <c r="B36" s="322"/>
      <c r="C36" s="330"/>
      <c r="D36" s="330"/>
      <c r="E36" s="92"/>
      <c r="F36" s="92"/>
      <c r="G36" s="92"/>
      <c r="H36" s="92"/>
      <c r="I36" s="92"/>
      <c r="J36" s="92"/>
      <c r="K36" s="92"/>
      <c r="L36" s="92"/>
      <c r="M36" s="92"/>
      <c r="N36" s="92"/>
      <c r="O36" s="90">
        <f t="shared" si="2"/>
        <v>0</v>
      </c>
    </row>
    <row r="37" spans="1:15" s="37" customFormat="1" ht="24.95" customHeight="1" x14ac:dyDescent="0.3">
      <c r="A37" s="36"/>
      <c r="B37" s="322"/>
      <c r="C37" s="330"/>
      <c r="D37" s="330"/>
      <c r="E37" s="92"/>
      <c r="F37" s="92"/>
      <c r="G37" s="92"/>
      <c r="H37" s="92"/>
      <c r="I37" s="92"/>
      <c r="J37" s="92"/>
      <c r="K37" s="92"/>
      <c r="L37" s="92"/>
      <c r="M37" s="92"/>
      <c r="N37" s="92"/>
      <c r="O37" s="90">
        <f t="shared" si="2"/>
        <v>0</v>
      </c>
    </row>
    <row r="38" spans="1:15" s="37" customFormat="1" ht="24.95" customHeight="1" x14ac:dyDescent="0.3">
      <c r="A38" s="36"/>
      <c r="B38" s="322"/>
      <c r="C38" s="330"/>
      <c r="D38" s="330"/>
      <c r="E38" s="92"/>
      <c r="F38" s="92"/>
      <c r="G38" s="92"/>
      <c r="H38" s="92"/>
      <c r="I38" s="92"/>
      <c r="J38" s="92"/>
      <c r="K38" s="92"/>
      <c r="L38" s="92"/>
      <c r="M38" s="92"/>
      <c r="N38" s="92"/>
      <c r="O38" s="90">
        <f t="shared" si="2"/>
        <v>0</v>
      </c>
    </row>
    <row r="39" spans="1:15" s="37" customFormat="1" ht="24.95" customHeight="1" x14ac:dyDescent="0.3">
      <c r="A39" s="36"/>
      <c r="B39" s="323"/>
      <c r="C39" s="331" t="s">
        <v>68</v>
      </c>
      <c r="D39" s="331"/>
      <c r="E39" s="92"/>
      <c r="F39" s="92"/>
      <c r="G39" s="92"/>
      <c r="H39" s="92"/>
      <c r="I39" s="92"/>
      <c r="J39" s="92"/>
      <c r="K39" s="92"/>
      <c r="L39" s="92"/>
      <c r="M39" s="92"/>
      <c r="N39" s="92"/>
      <c r="O39" s="90">
        <f t="shared" si="2"/>
        <v>0</v>
      </c>
    </row>
    <row r="40" spans="1:15" ht="18.95" customHeight="1" x14ac:dyDescent="0.25">
      <c r="C40" s="151"/>
      <c r="E40" s="145"/>
      <c r="F40" s="145"/>
      <c r="G40" s="145"/>
      <c r="H40" s="145"/>
      <c r="I40" s="145"/>
      <c r="J40" s="145"/>
      <c r="K40" s="145"/>
      <c r="L40" s="145"/>
    </row>
    <row r="41" spans="1:15" ht="15" x14ac:dyDescent="0.25">
      <c r="C41" s="40"/>
    </row>
    <row r="42" spans="1:15" ht="15" x14ac:dyDescent="0.25"/>
    <row r="43" spans="1:15" ht="15" x14ac:dyDescent="0.25"/>
    <row r="44" spans="1:15" ht="14.45" customHeight="1" x14ac:dyDescent="0.25"/>
    <row r="45" spans="1:15" ht="14.45" customHeight="1" x14ac:dyDescent="0.25"/>
  </sheetData>
  <sheetProtection algorithmName="SHA-512" hashValue="DYUfdWUzpTKIT46rs0LmiP6OrHGfLff7LLgD81oukpFt5v9352Un8Ue9rZbCIE86jRV9ghvlQhJuVzFpusb0jA==" saltValue="JIlfa/MAig6kArWj6E70QQ==" spinCount="100000" sheet="1" objects="1" scenarios="1"/>
  <mergeCells count="25">
    <mergeCell ref="C22:D22"/>
    <mergeCell ref="C23:D23"/>
    <mergeCell ref="C24:D24"/>
    <mergeCell ref="C31:D31"/>
    <mergeCell ref="C25:D25"/>
    <mergeCell ref="C26:D26"/>
    <mergeCell ref="C27:D27"/>
    <mergeCell ref="C28:D28"/>
    <mergeCell ref="C29:D29"/>
    <mergeCell ref="B11:I11"/>
    <mergeCell ref="B16:C16"/>
    <mergeCell ref="C19:D19"/>
    <mergeCell ref="C20:D20"/>
    <mergeCell ref="C21:D21"/>
    <mergeCell ref="B20:B39"/>
    <mergeCell ref="B13:I14"/>
    <mergeCell ref="C36:D36"/>
    <mergeCell ref="C37:D37"/>
    <mergeCell ref="C38:D38"/>
    <mergeCell ref="C39:D39"/>
    <mergeCell ref="C30:D30"/>
    <mergeCell ref="C32:D32"/>
    <mergeCell ref="C33:D33"/>
    <mergeCell ref="C34:D34"/>
    <mergeCell ref="C35:D35"/>
  </mergeCells>
  <phoneticPr fontId="17" type="noConversion"/>
  <dataValidations count="3">
    <dataValidation operator="greaterThan" allowBlank="1" showInputMessage="1" showErrorMessage="1" sqref="O19:O39" xr:uid="{1385A2E3-0B41-41B9-8E94-E8521A9A1CED}"/>
    <dataValidation type="decimal" operator="greaterThanOrEqual" allowBlank="1" showInputMessage="1" showErrorMessage="1" sqref="E27:N32 E21:N24 E34:N39" xr:uid="{5E4D02B3-EA8B-43D2-9F5D-C3E3BB4E12D3}">
      <formula1>0</formula1>
    </dataValidation>
    <dataValidation type="decimal" operator="greaterThan" allowBlank="1" showInputMessage="1" showErrorMessage="1" sqref="E25:N26 E33:N33 E19:N20" xr:uid="{4D272EE9-8CA9-46A9-89D9-A29B99ACA76B}">
      <formula1>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A8F2-0DA5-4644-8EE8-EC973E56A68C}">
  <sheetPr codeName="Hoja9"/>
  <dimension ref="B1:BL102"/>
  <sheetViews>
    <sheetView showGridLines="0" showZeros="0" topLeftCell="A11" zoomScale="70" zoomScaleNormal="70" workbookViewId="0">
      <selection activeCell="H28" sqref="H28"/>
    </sheetView>
  </sheetViews>
  <sheetFormatPr baseColWidth="10" defaultColWidth="11.42578125" defaultRowHeight="0" customHeight="1" zeroHeight="1" x14ac:dyDescent="0.25"/>
  <cols>
    <col min="1" max="2" width="11.42578125" customWidth="1"/>
    <col min="3" max="3" width="55.7109375" customWidth="1"/>
    <col min="4" max="64" width="20.5703125" customWidth="1"/>
  </cols>
  <sheetData>
    <row r="1" spans="2:18" ht="15" x14ac:dyDescent="0.25"/>
    <row r="2" spans="2:18" ht="15" x14ac:dyDescent="0.25"/>
    <row r="3" spans="2:18" ht="15" x14ac:dyDescent="0.25"/>
    <row r="4" spans="2:18" ht="15" x14ac:dyDescent="0.25"/>
    <row r="5" spans="2:18" ht="15" x14ac:dyDescent="0.25"/>
    <row r="6" spans="2:18" ht="15" x14ac:dyDescent="0.25"/>
    <row r="7" spans="2:18" ht="15" x14ac:dyDescent="0.25"/>
    <row r="8" spans="2:18" ht="15" x14ac:dyDescent="0.25"/>
    <row r="9" spans="2:18" ht="15" x14ac:dyDescent="0.25"/>
    <row r="10" spans="2:18" ht="15" x14ac:dyDescent="0.25"/>
    <row r="11" spans="2:18" ht="26.1" customHeight="1" x14ac:dyDescent="0.25">
      <c r="B11" s="228" t="s">
        <v>34</v>
      </c>
      <c r="C11" s="228"/>
      <c r="D11" s="228"/>
      <c r="E11" s="228"/>
      <c r="F11" s="228"/>
      <c r="G11" s="228"/>
      <c r="H11" s="228"/>
      <c r="I11" s="228"/>
      <c r="J11" s="228"/>
      <c r="K11" s="228"/>
    </row>
    <row r="12" spans="2:18" ht="15" x14ac:dyDescent="0.25"/>
    <row r="13" spans="2:18" ht="198" customHeight="1" x14ac:dyDescent="0.25">
      <c r="B13" s="333" t="s">
        <v>223</v>
      </c>
      <c r="C13" s="333"/>
      <c r="D13" s="333"/>
      <c r="E13" s="333"/>
      <c r="F13" s="333"/>
      <c r="G13" s="333"/>
      <c r="H13" s="333"/>
      <c r="I13" s="333"/>
      <c r="J13" s="333"/>
      <c r="K13" s="333"/>
      <c r="P13" t="s">
        <v>70</v>
      </c>
      <c r="R13" t="s">
        <v>71</v>
      </c>
    </row>
    <row r="14" spans="2:18" ht="15" x14ac:dyDescent="0.25"/>
    <row r="15" spans="2:18" ht="15" x14ac:dyDescent="0.25"/>
    <row r="16" spans="2:18" s="33" customFormat="1" ht="30" customHeight="1" x14ac:dyDescent="0.25">
      <c r="B16" s="209" t="s">
        <v>21</v>
      </c>
      <c r="C16" s="210"/>
      <c r="D16" s="118">
        <f>+COUNTIF(D19:BK19,"&gt;0")</f>
        <v>0</v>
      </c>
      <c r="E16" s="117" t="s">
        <v>176</v>
      </c>
      <c r="F16"/>
    </row>
    <row r="17" spans="2:64" s="33" customFormat="1" ht="15.75" x14ac:dyDescent="0.25"/>
    <row r="18" spans="2:64" s="33" customFormat="1" ht="35.1" customHeight="1" x14ac:dyDescent="0.25">
      <c r="D18" s="97" t="s">
        <v>105</v>
      </c>
      <c r="E18" s="97" t="s">
        <v>106</v>
      </c>
      <c r="F18" s="97" t="s">
        <v>107</v>
      </c>
      <c r="G18" s="97" t="s">
        <v>108</v>
      </c>
      <c r="H18" s="97" t="s">
        <v>109</v>
      </c>
      <c r="I18" s="97" t="s">
        <v>110</v>
      </c>
      <c r="J18" s="97" t="s">
        <v>111</v>
      </c>
      <c r="K18" s="97" t="s">
        <v>112</v>
      </c>
      <c r="L18" s="97" t="s">
        <v>113</v>
      </c>
      <c r="M18" s="97" t="s">
        <v>114</v>
      </c>
      <c r="N18" s="97" t="s">
        <v>115</v>
      </c>
      <c r="O18" s="97" t="s">
        <v>116</v>
      </c>
      <c r="P18" s="97" t="s">
        <v>117</v>
      </c>
      <c r="Q18" s="97" t="s">
        <v>118</v>
      </c>
      <c r="R18" s="97" t="s">
        <v>119</v>
      </c>
      <c r="S18" s="97" t="s">
        <v>120</v>
      </c>
      <c r="T18" s="97" t="s">
        <v>121</v>
      </c>
      <c r="U18" s="97" t="s">
        <v>122</v>
      </c>
      <c r="V18" s="97" t="s">
        <v>123</v>
      </c>
      <c r="W18" s="97" t="s">
        <v>124</v>
      </c>
      <c r="X18" s="97" t="s">
        <v>125</v>
      </c>
      <c r="Y18" s="97" t="s">
        <v>126</v>
      </c>
      <c r="Z18" s="97" t="s">
        <v>127</v>
      </c>
      <c r="AA18" s="97" t="s">
        <v>128</v>
      </c>
      <c r="AB18" s="97" t="s">
        <v>129</v>
      </c>
      <c r="AC18" s="97" t="s">
        <v>130</v>
      </c>
      <c r="AD18" s="97" t="s">
        <v>131</v>
      </c>
      <c r="AE18" s="97" t="s">
        <v>132</v>
      </c>
      <c r="AF18" s="97" t="s">
        <v>133</v>
      </c>
      <c r="AG18" s="97" t="s">
        <v>134</v>
      </c>
      <c r="AH18" s="97" t="s">
        <v>135</v>
      </c>
      <c r="AI18" s="97" t="s">
        <v>136</v>
      </c>
      <c r="AJ18" s="97" t="s">
        <v>137</v>
      </c>
      <c r="AK18" s="97" t="s">
        <v>138</v>
      </c>
      <c r="AL18" s="97" t="s">
        <v>139</v>
      </c>
      <c r="AM18" s="97" t="s">
        <v>140</v>
      </c>
      <c r="AN18" s="97" t="s">
        <v>141</v>
      </c>
      <c r="AO18" s="97" t="s">
        <v>142</v>
      </c>
      <c r="AP18" s="97" t="s">
        <v>143</v>
      </c>
      <c r="AQ18" s="97" t="s">
        <v>144</v>
      </c>
      <c r="AR18" s="97" t="s">
        <v>145</v>
      </c>
      <c r="AS18" s="97" t="s">
        <v>146</v>
      </c>
      <c r="AT18" s="97" t="s">
        <v>147</v>
      </c>
      <c r="AU18" s="97" t="s">
        <v>148</v>
      </c>
      <c r="AV18" s="97" t="s">
        <v>149</v>
      </c>
      <c r="AW18" s="97" t="s">
        <v>150</v>
      </c>
      <c r="AX18" s="97" t="s">
        <v>151</v>
      </c>
      <c r="AY18" s="97" t="s">
        <v>152</v>
      </c>
      <c r="AZ18" s="97" t="s">
        <v>153</v>
      </c>
      <c r="BA18" s="97" t="s">
        <v>154</v>
      </c>
      <c r="BB18" s="97" t="s">
        <v>155</v>
      </c>
      <c r="BC18" s="97" t="s">
        <v>156</v>
      </c>
      <c r="BD18" s="97" t="s">
        <v>157</v>
      </c>
      <c r="BE18" s="97" t="s">
        <v>158</v>
      </c>
      <c r="BF18" s="97" t="s">
        <v>159</v>
      </c>
      <c r="BG18" s="97" t="s">
        <v>160</v>
      </c>
      <c r="BH18" s="97" t="s">
        <v>161</v>
      </c>
      <c r="BI18" s="97" t="s">
        <v>162</v>
      </c>
      <c r="BJ18" s="97" t="s">
        <v>163</v>
      </c>
      <c r="BK18" s="97" t="s">
        <v>164</v>
      </c>
      <c r="BL18" s="97" t="s">
        <v>19</v>
      </c>
    </row>
    <row r="19" spans="2:64" s="33" customFormat="1" ht="20.100000000000001" customHeight="1" x14ac:dyDescent="0.25">
      <c r="B19" s="332" t="s">
        <v>23</v>
      </c>
      <c r="C19" s="167"/>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5">
        <f>+SUM(D19:BK19)</f>
        <v>0</v>
      </c>
    </row>
    <row r="20" spans="2:64" s="33" customFormat="1" ht="20.100000000000001" customHeight="1" x14ac:dyDescent="0.25">
      <c r="B20" s="332"/>
      <c r="C20" s="167"/>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5">
        <f>+SUM(D20:BK20)</f>
        <v>0</v>
      </c>
    </row>
    <row r="21" spans="2:64" s="33" customFormat="1" ht="20.100000000000001" customHeight="1" x14ac:dyDescent="0.25">
      <c r="B21" s="332"/>
      <c r="C21" s="167"/>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5">
        <f t="shared" ref="BL21:BL45" si="0">+SUM(D21:BK21)</f>
        <v>0</v>
      </c>
    </row>
    <row r="22" spans="2:64" s="33" customFormat="1" ht="20.100000000000001" customHeight="1" x14ac:dyDescent="0.25">
      <c r="B22" s="332"/>
      <c r="C22" s="167"/>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5">
        <f t="shared" si="0"/>
        <v>0</v>
      </c>
    </row>
    <row r="23" spans="2:64" s="33" customFormat="1" ht="20.100000000000001" customHeight="1" x14ac:dyDescent="0.25">
      <c r="B23" s="332"/>
      <c r="C23" s="167"/>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5">
        <f t="shared" si="0"/>
        <v>0</v>
      </c>
    </row>
    <row r="24" spans="2:64" s="33" customFormat="1" ht="20.100000000000001" customHeight="1" x14ac:dyDescent="0.25">
      <c r="B24" s="332"/>
      <c r="C24" s="167"/>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5">
        <f t="shared" si="0"/>
        <v>0</v>
      </c>
    </row>
    <row r="25" spans="2:64" s="33" customFormat="1" ht="20.100000000000001" customHeight="1" x14ac:dyDescent="0.25">
      <c r="B25" s="332"/>
      <c r="C25" s="167"/>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5">
        <f t="shared" si="0"/>
        <v>0</v>
      </c>
    </row>
    <row r="26" spans="2:64" s="38" customFormat="1" ht="20.100000000000001" customHeight="1" x14ac:dyDescent="0.25">
      <c r="B26" s="332" t="s">
        <v>25</v>
      </c>
      <c r="C26" s="98" t="s">
        <v>26</v>
      </c>
      <c r="D26" s="100">
        <f>SUM(D27:D30)</f>
        <v>0</v>
      </c>
      <c r="E26" s="100">
        <f t="shared" ref="E26:W26" si="1">SUM(E27:E30)</f>
        <v>0</v>
      </c>
      <c r="F26" s="100">
        <f t="shared" si="1"/>
        <v>0</v>
      </c>
      <c r="G26" s="100">
        <f t="shared" si="1"/>
        <v>0</v>
      </c>
      <c r="H26" s="100">
        <f t="shared" si="1"/>
        <v>0</v>
      </c>
      <c r="I26" s="100">
        <f t="shared" si="1"/>
        <v>0</v>
      </c>
      <c r="J26" s="100">
        <f t="shared" si="1"/>
        <v>0</v>
      </c>
      <c r="K26" s="100">
        <f t="shared" si="1"/>
        <v>0</v>
      </c>
      <c r="L26" s="100">
        <f t="shared" si="1"/>
        <v>0</v>
      </c>
      <c r="M26" s="100">
        <f t="shared" si="1"/>
        <v>0</v>
      </c>
      <c r="N26" s="100">
        <f t="shared" si="1"/>
        <v>0</v>
      </c>
      <c r="O26" s="100">
        <f t="shared" si="1"/>
        <v>0</v>
      </c>
      <c r="P26" s="100">
        <f t="shared" si="1"/>
        <v>0</v>
      </c>
      <c r="Q26" s="100">
        <f t="shared" si="1"/>
        <v>0</v>
      </c>
      <c r="R26" s="100">
        <f t="shared" si="1"/>
        <v>0</v>
      </c>
      <c r="S26" s="100">
        <f t="shared" si="1"/>
        <v>0</v>
      </c>
      <c r="T26" s="100">
        <f t="shared" si="1"/>
        <v>0</v>
      </c>
      <c r="U26" s="100">
        <f t="shared" si="1"/>
        <v>0</v>
      </c>
      <c r="V26" s="100">
        <f t="shared" si="1"/>
        <v>0</v>
      </c>
      <c r="W26" s="100">
        <f t="shared" si="1"/>
        <v>0</v>
      </c>
      <c r="X26" s="100">
        <f t="shared" ref="X26:BK26" si="2">SUM(X27:X30)</f>
        <v>0</v>
      </c>
      <c r="Y26" s="100">
        <f t="shared" si="2"/>
        <v>0</v>
      </c>
      <c r="Z26" s="100">
        <f t="shared" si="2"/>
        <v>0</v>
      </c>
      <c r="AA26" s="100">
        <f t="shared" si="2"/>
        <v>0</v>
      </c>
      <c r="AB26" s="100">
        <f t="shared" si="2"/>
        <v>0</v>
      </c>
      <c r="AC26" s="100">
        <f t="shared" si="2"/>
        <v>0</v>
      </c>
      <c r="AD26" s="100">
        <f t="shared" si="2"/>
        <v>0</v>
      </c>
      <c r="AE26" s="100">
        <f t="shared" si="2"/>
        <v>0</v>
      </c>
      <c r="AF26" s="100">
        <f t="shared" si="2"/>
        <v>0</v>
      </c>
      <c r="AG26" s="100">
        <f t="shared" si="2"/>
        <v>0</v>
      </c>
      <c r="AH26" s="100">
        <f t="shared" si="2"/>
        <v>0</v>
      </c>
      <c r="AI26" s="100">
        <f t="shared" si="2"/>
        <v>0</v>
      </c>
      <c r="AJ26" s="100">
        <f t="shared" si="2"/>
        <v>0</v>
      </c>
      <c r="AK26" s="100">
        <f t="shared" si="2"/>
        <v>0</v>
      </c>
      <c r="AL26" s="100">
        <f t="shared" si="2"/>
        <v>0</v>
      </c>
      <c r="AM26" s="100">
        <f t="shared" si="2"/>
        <v>0</v>
      </c>
      <c r="AN26" s="100">
        <f t="shared" si="2"/>
        <v>0</v>
      </c>
      <c r="AO26" s="100">
        <f t="shared" si="2"/>
        <v>0</v>
      </c>
      <c r="AP26" s="100">
        <f t="shared" si="2"/>
        <v>0</v>
      </c>
      <c r="AQ26" s="100">
        <f t="shared" si="2"/>
        <v>0</v>
      </c>
      <c r="AR26" s="100">
        <f t="shared" si="2"/>
        <v>0</v>
      </c>
      <c r="AS26" s="100">
        <f t="shared" si="2"/>
        <v>0</v>
      </c>
      <c r="AT26" s="100">
        <f t="shared" si="2"/>
        <v>0</v>
      </c>
      <c r="AU26" s="100">
        <f t="shared" si="2"/>
        <v>0</v>
      </c>
      <c r="AV26" s="100">
        <f t="shared" si="2"/>
        <v>0</v>
      </c>
      <c r="AW26" s="100">
        <f t="shared" si="2"/>
        <v>0</v>
      </c>
      <c r="AX26" s="100">
        <f t="shared" si="2"/>
        <v>0</v>
      </c>
      <c r="AY26" s="100">
        <f t="shared" si="2"/>
        <v>0</v>
      </c>
      <c r="AZ26" s="100">
        <f t="shared" si="2"/>
        <v>0</v>
      </c>
      <c r="BA26" s="100">
        <f t="shared" si="2"/>
        <v>0</v>
      </c>
      <c r="BB26" s="100">
        <f t="shared" si="2"/>
        <v>0</v>
      </c>
      <c r="BC26" s="100">
        <f t="shared" si="2"/>
        <v>0</v>
      </c>
      <c r="BD26" s="100">
        <f t="shared" si="2"/>
        <v>0</v>
      </c>
      <c r="BE26" s="100">
        <f t="shared" si="2"/>
        <v>0</v>
      </c>
      <c r="BF26" s="100">
        <f t="shared" si="2"/>
        <v>0</v>
      </c>
      <c r="BG26" s="100">
        <f t="shared" si="2"/>
        <v>0</v>
      </c>
      <c r="BH26" s="100">
        <f t="shared" si="2"/>
        <v>0</v>
      </c>
      <c r="BI26" s="100">
        <f t="shared" si="2"/>
        <v>0</v>
      </c>
      <c r="BJ26" s="100">
        <f t="shared" si="2"/>
        <v>0</v>
      </c>
      <c r="BK26" s="100">
        <f t="shared" si="2"/>
        <v>0</v>
      </c>
      <c r="BL26" s="95">
        <f t="shared" si="0"/>
        <v>0</v>
      </c>
    </row>
    <row r="27" spans="2:64" s="38" customFormat="1" ht="20.100000000000001" customHeight="1" x14ac:dyDescent="0.25">
      <c r="B27" s="332"/>
      <c r="C27" s="99" t="s">
        <v>27</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96"/>
      <c r="BL27" s="95">
        <f t="shared" si="0"/>
        <v>0</v>
      </c>
    </row>
    <row r="28" spans="2:64" s="38" customFormat="1" ht="20.100000000000001" customHeight="1" x14ac:dyDescent="0.25">
      <c r="B28" s="332"/>
      <c r="C28" s="99" t="s">
        <v>28</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5">
        <f t="shared" si="0"/>
        <v>0</v>
      </c>
    </row>
    <row r="29" spans="2:64" s="38" customFormat="1" ht="20.100000000000001" customHeight="1" x14ac:dyDescent="0.25">
      <c r="B29" s="332"/>
      <c r="C29" s="99" t="s">
        <v>35</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5">
        <f t="shared" si="0"/>
        <v>0</v>
      </c>
    </row>
    <row r="30" spans="2:64" s="38" customFormat="1" ht="20.100000000000001" customHeight="1" x14ac:dyDescent="0.25">
      <c r="B30" s="332"/>
      <c r="C30" s="99" t="s">
        <v>30</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5">
        <f t="shared" si="0"/>
        <v>0</v>
      </c>
    </row>
    <row r="31" spans="2:64" s="38" customFormat="1" ht="20.100000000000001" customHeight="1" x14ac:dyDescent="0.25">
      <c r="B31" s="332"/>
      <c r="C31" s="98" t="s">
        <v>104</v>
      </c>
      <c r="D31" s="95">
        <f>D32+D39+D45</f>
        <v>0</v>
      </c>
      <c r="E31" s="95">
        <f t="shared" ref="E31:W31" si="3">E32+E39+E45</f>
        <v>0</v>
      </c>
      <c r="F31" s="95">
        <f t="shared" si="3"/>
        <v>0</v>
      </c>
      <c r="G31" s="95">
        <f t="shared" si="3"/>
        <v>0</v>
      </c>
      <c r="H31" s="95">
        <f t="shared" si="3"/>
        <v>0</v>
      </c>
      <c r="I31" s="95">
        <f t="shared" si="3"/>
        <v>0</v>
      </c>
      <c r="J31" s="95">
        <f t="shared" si="3"/>
        <v>0</v>
      </c>
      <c r="K31" s="95">
        <f t="shared" si="3"/>
        <v>0</v>
      </c>
      <c r="L31" s="95">
        <f t="shared" si="3"/>
        <v>0</v>
      </c>
      <c r="M31" s="95">
        <f t="shared" si="3"/>
        <v>0</v>
      </c>
      <c r="N31" s="95">
        <f t="shared" si="3"/>
        <v>0</v>
      </c>
      <c r="O31" s="95">
        <f t="shared" si="3"/>
        <v>0</v>
      </c>
      <c r="P31" s="95">
        <f t="shared" si="3"/>
        <v>0</v>
      </c>
      <c r="Q31" s="95">
        <f t="shared" si="3"/>
        <v>0</v>
      </c>
      <c r="R31" s="95">
        <f t="shared" si="3"/>
        <v>0</v>
      </c>
      <c r="S31" s="95">
        <f t="shared" si="3"/>
        <v>0</v>
      </c>
      <c r="T31" s="95">
        <f t="shared" si="3"/>
        <v>0</v>
      </c>
      <c r="U31" s="95">
        <f t="shared" si="3"/>
        <v>0</v>
      </c>
      <c r="V31" s="95">
        <f t="shared" si="3"/>
        <v>0</v>
      </c>
      <c r="W31" s="95">
        <f t="shared" si="3"/>
        <v>0</v>
      </c>
      <c r="X31" s="95">
        <f t="shared" ref="X31:BK31" si="4">X32+X39+X45</f>
        <v>0</v>
      </c>
      <c r="Y31" s="95">
        <f t="shared" si="4"/>
        <v>0</v>
      </c>
      <c r="Z31" s="95">
        <f t="shared" si="4"/>
        <v>0</v>
      </c>
      <c r="AA31" s="95">
        <f t="shared" si="4"/>
        <v>0</v>
      </c>
      <c r="AB31" s="95">
        <f t="shared" si="4"/>
        <v>0</v>
      </c>
      <c r="AC31" s="95">
        <f t="shared" si="4"/>
        <v>0</v>
      </c>
      <c r="AD31" s="95">
        <f t="shared" si="4"/>
        <v>0</v>
      </c>
      <c r="AE31" s="95">
        <f t="shared" si="4"/>
        <v>0</v>
      </c>
      <c r="AF31" s="95">
        <f t="shared" si="4"/>
        <v>0</v>
      </c>
      <c r="AG31" s="95">
        <f t="shared" si="4"/>
        <v>0</v>
      </c>
      <c r="AH31" s="95">
        <f t="shared" si="4"/>
        <v>0</v>
      </c>
      <c r="AI31" s="95">
        <f t="shared" si="4"/>
        <v>0</v>
      </c>
      <c r="AJ31" s="95">
        <f t="shared" si="4"/>
        <v>0</v>
      </c>
      <c r="AK31" s="95">
        <f t="shared" si="4"/>
        <v>0</v>
      </c>
      <c r="AL31" s="95">
        <f t="shared" si="4"/>
        <v>0</v>
      </c>
      <c r="AM31" s="95">
        <f t="shared" si="4"/>
        <v>0</v>
      </c>
      <c r="AN31" s="95">
        <f t="shared" si="4"/>
        <v>0</v>
      </c>
      <c r="AO31" s="95">
        <f t="shared" si="4"/>
        <v>0</v>
      </c>
      <c r="AP31" s="95">
        <f t="shared" si="4"/>
        <v>0</v>
      </c>
      <c r="AQ31" s="95">
        <f t="shared" si="4"/>
        <v>0</v>
      </c>
      <c r="AR31" s="95">
        <f t="shared" si="4"/>
        <v>0</v>
      </c>
      <c r="AS31" s="95">
        <f t="shared" si="4"/>
        <v>0</v>
      </c>
      <c r="AT31" s="95">
        <f t="shared" si="4"/>
        <v>0</v>
      </c>
      <c r="AU31" s="95">
        <f t="shared" si="4"/>
        <v>0</v>
      </c>
      <c r="AV31" s="95">
        <f t="shared" si="4"/>
        <v>0</v>
      </c>
      <c r="AW31" s="95">
        <f t="shared" si="4"/>
        <v>0</v>
      </c>
      <c r="AX31" s="95">
        <f t="shared" si="4"/>
        <v>0</v>
      </c>
      <c r="AY31" s="95">
        <f t="shared" si="4"/>
        <v>0</v>
      </c>
      <c r="AZ31" s="95">
        <f t="shared" si="4"/>
        <v>0</v>
      </c>
      <c r="BA31" s="95">
        <f t="shared" si="4"/>
        <v>0</v>
      </c>
      <c r="BB31" s="95">
        <f t="shared" si="4"/>
        <v>0</v>
      </c>
      <c r="BC31" s="95">
        <f t="shared" si="4"/>
        <v>0</v>
      </c>
      <c r="BD31" s="95">
        <f t="shared" si="4"/>
        <v>0</v>
      </c>
      <c r="BE31" s="95">
        <f t="shared" si="4"/>
        <v>0</v>
      </c>
      <c r="BF31" s="95">
        <f t="shared" si="4"/>
        <v>0</v>
      </c>
      <c r="BG31" s="95">
        <f t="shared" si="4"/>
        <v>0</v>
      </c>
      <c r="BH31" s="95">
        <f t="shared" si="4"/>
        <v>0</v>
      </c>
      <c r="BI31" s="95">
        <f t="shared" si="4"/>
        <v>0</v>
      </c>
      <c r="BJ31" s="95">
        <f t="shared" si="4"/>
        <v>0</v>
      </c>
      <c r="BK31" s="95">
        <f t="shared" si="4"/>
        <v>0</v>
      </c>
      <c r="BL31" s="95">
        <f>+SUM(D31:BK31)</f>
        <v>0</v>
      </c>
    </row>
    <row r="32" spans="2:64" s="38" customFormat="1" ht="20.100000000000001" customHeight="1" x14ac:dyDescent="0.25">
      <c r="B32" s="332"/>
      <c r="C32" s="114" t="s">
        <v>31</v>
      </c>
      <c r="D32" s="95">
        <f t="shared" ref="D32:V32" si="5">SUM(D33:D38)</f>
        <v>0</v>
      </c>
      <c r="E32" s="95">
        <f t="shared" si="5"/>
        <v>0</v>
      </c>
      <c r="F32" s="95">
        <f t="shared" si="5"/>
        <v>0</v>
      </c>
      <c r="G32" s="95">
        <f t="shared" si="5"/>
        <v>0</v>
      </c>
      <c r="H32" s="95">
        <f t="shared" si="5"/>
        <v>0</v>
      </c>
      <c r="I32" s="95">
        <f t="shared" si="5"/>
        <v>0</v>
      </c>
      <c r="J32" s="95">
        <f t="shared" si="5"/>
        <v>0</v>
      </c>
      <c r="K32" s="95">
        <f t="shared" si="5"/>
        <v>0</v>
      </c>
      <c r="L32" s="95">
        <f t="shared" si="5"/>
        <v>0</v>
      </c>
      <c r="M32" s="95">
        <f t="shared" si="5"/>
        <v>0</v>
      </c>
      <c r="N32" s="95">
        <f t="shared" si="5"/>
        <v>0</v>
      </c>
      <c r="O32" s="95">
        <f t="shared" si="5"/>
        <v>0</v>
      </c>
      <c r="P32" s="95">
        <f t="shared" si="5"/>
        <v>0</v>
      </c>
      <c r="Q32" s="95">
        <f t="shared" si="5"/>
        <v>0</v>
      </c>
      <c r="R32" s="95">
        <f t="shared" si="5"/>
        <v>0</v>
      </c>
      <c r="S32" s="95">
        <f t="shared" si="5"/>
        <v>0</v>
      </c>
      <c r="T32" s="95">
        <f t="shared" si="5"/>
        <v>0</v>
      </c>
      <c r="U32" s="95">
        <f t="shared" si="5"/>
        <v>0</v>
      </c>
      <c r="V32" s="95">
        <f t="shared" si="5"/>
        <v>0</v>
      </c>
      <c r="W32" s="95">
        <f t="shared" ref="W32" si="6">SUM(W33:W38)</f>
        <v>0</v>
      </c>
      <c r="X32" s="95">
        <f t="shared" ref="X32:BK32" si="7">SUM(X33:X38)</f>
        <v>0</v>
      </c>
      <c r="Y32" s="95">
        <f t="shared" si="7"/>
        <v>0</v>
      </c>
      <c r="Z32" s="95">
        <f t="shared" si="7"/>
        <v>0</v>
      </c>
      <c r="AA32" s="95">
        <f t="shared" si="7"/>
        <v>0</v>
      </c>
      <c r="AB32" s="95">
        <f t="shared" si="7"/>
        <v>0</v>
      </c>
      <c r="AC32" s="95">
        <f t="shared" si="7"/>
        <v>0</v>
      </c>
      <c r="AD32" s="95">
        <f t="shared" si="7"/>
        <v>0</v>
      </c>
      <c r="AE32" s="95">
        <f t="shared" si="7"/>
        <v>0</v>
      </c>
      <c r="AF32" s="95">
        <f t="shared" si="7"/>
        <v>0</v>
      </c>
      <c r="AG32" s="95">
        <f t="shared" si="7"/>
        <v>0</v>
      </c>
      <c r="AH32" s="95">
        <f t="shared" si="7"/>
        <v>0</v>
      </c>
      <c r="AI32" s="95">
        <f t="shared" si="7"/>
        <v>0</v>
      </c>
      <c r="AJ32" s="95">
        <f t="shared" si="7"/>
        <v>0</v>
      </c>
      <c r="AK32" s="95">
        <f t="shared" si="7"/>
        <v>0</v>
      </c>
      <c r="AL32" s="95">
        <f t="shared" si="7"/>
        <v>0</v>
      </c>
      <c r="AM32" s="95">
        <f t="shared" si="7"/>
        <v>0</v>
      </c>
      <c r="AN32" s="95">
        <f t="shared" si="7"/>
        <v>0</v>
      </c>
      <c r="AO32" s="95">
        <f t="shared" si="7"/>
        <v>0</v>
      </c>
      <c r="AP32" s="95">
        <f t="shared" si="7"/>
        <v>0</v>
      </c>
      <c r="AQ32" s="95">
        <f t="shared" si="7"/>
        <v>0</v>
      </c>
      <c r="AR32" s="95">
        <f t="shared" si="7"/>
        <v>0</v>
      </c>
      <c r="AS32" s="95">
        <f t="shared" si="7"/>
        <v>0</v>
      </c>
      <c r="AT32" s="95">
        <f t="shared" si="7"/>
        <v>0</v>
      </c>
      <c r="AU32" s="95">
        <f t="shared" si="7"/>
        <v>0</v>
      </c>
      <c r="AV32" s="95">
        <f t="shared" si="7"/>
        <v>0</v>
      </c>
      <c r="AW32" s="95">
        <f t="shared" si="7"/>
        <v>0</v>
      </c>
      <c r="AX32" s="95">
        <f t="shared" si="7"/>
        <v>0</v>
      </c>
      <c r="AY32" s="95">
        <f t="shared" si="7"/>
        <v>0</v>
      </c>
      <c r="AZ32" s="95">
        <f t="shared" si="7"/>
        <v>0</v>
      </c>
      <c r="BA32" s="95">
        <f t="shared" si="7"/>
        <v>0</v>
      </c>
      <c r="BB32" s="95">
        <f t="shared" si="7"/>
        <v>0</v>
      </c>
      <c r="BC32" s="95">
        <f t="shared" si="7"/>
        <v>0</v>
      </c>
      <c r="BD32" s="95">
        <f t="shared" si="7"/>
        <v>0</v>
      </c>
      <c r="BE32" s="95">
        <f t="shared" si="7"/>
        <v>0</v>
      </c>
      <c r="BF32" s="95">
        <f t="shared" si="7"/>
        <v>0</v>
      </c>
      <c r="BG32" s="95">
        <f t="shared" si="7"/>
        <v>0</v>
      </c>
      <c r="BH32" s="95">
        <f t="shared" si="7"/>
        <v>0</v>
      </c>
      <c r="BI32" s="95">
        <f t="shared" si="7"/>
        <v>0</v>
      </c>
      <c r="BJ32" s="95">
        <f t="shared" si="7"/>
        <v>0</v>
      </c>
      <c r="BK32" s="95">
        <f t="shared" si="7"/>
        <v>0</v>
      </c>
      <c r="BL32" s="95">
        <f>+SUM(D32:BK32)</f>
        <v>0</v>
      </c>
    </row>
    <row r="33" spans="2:64" s="38" customFormat="1" ht="20.100000000000001" customHeight="1" x14ac:dyDescent="0.25">
      <c r="B33" s="332"/>
      <c r="C33" s="147"/>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5">
        <f t="shared" si="0"/>
        <v>0</v>
      </c>
    </row>
    <row r="34" spans="2:64" s="38" customFormat="1" ht="20.100000000000001" customHeight="1" x14ac:dyDescent="0.25">
      <c r="B34" s="332"/>
      <c r="C34" s="147"/>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5">
        <f t="shared" si="0"/>
        <v>0</v>
      </c>
    </row>
    <row r="35" spans="2:64" s="38" customFormat="1" ht="20.100000000000001" customHeight="1" x14ac:dyDescent="0.25">
      <c r="B35" s="332"/>
      <c r="C35" s="147"/>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5">
        <f t="shared" si="0"/>
        <v>0</v>
      </c>
    </row>
    <row r="36" spans="2:64" s="38" customFormat="1" ht="20.100000000000001" customHeight="1" x14ac:dyDescent="0.25">
      <c r="B36" s="332"/>
      <c r="C36" s="147"/>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5">
        <f t="shared" si="0"/>
        <v>0</v>
      </c>
    </row>
    <row r="37" spans="2:64" s="38" customFormat="1" ht="20.100000000000001" customHeight="1" x14ac:dyDescent="0.25">
      <c r="B37" s="332"/>
      <c r="C37" s="147"/>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5">
        <f t="shared" si="0"/>
        <v>0</v>
      </c>
    </row>
    <row r="38" spans="2:64" s="38" customFormat="1" ht="20.100000000000001" customHeight="1" x14ac:dyDescent="0.25">
      <c r="B38" s="332"/>
      <c r="C38" s="147"/>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5">
        <f t="shared" si="0"/>
        <v>0</v>
      </c>
    </row>
    <row r="39" spans="2:64" s="38" customFormat="1" ht="20.100000000000001" customHeight="1" x14ac:dyDescent="0.25">
      <c r="B39" s="332"/>
      <c r="C39" s="114" t="s">
        <v>32</v>
      </c>
      <c r="D39" s="100">
        <f>SUM(D40:D44)</f>
        <v>0</v>
      </c>
      <c r="E39" s="100">
        <f t="shared" ref="E39:BK39" si="8">SUM(E40:E44)</f>
        <v>0</v>
      </c>
      <c r="F39" s="100">
        <f t="shared" si="8"/>
        <v>0</v>
      </c>
      <c r="G39" s="100">
        <f t="shared" si="8"/>
        <v>0</v>
      </c>
      <c r="H39" s="100">
        <f t="shared" si="8"/>
        <v>0</v>
      </c>
      <c r="I39" s="100">
        <f t="shared" si="8"/>
        <v>0</v>
      </c>
      <c r="J39" s="100">
        <f t="shared" si="8"/>
        <v>0</v>
      </c>
      <c r="K39" s="100">
        <f t="shared" si="8"/>
        <v>0</v>
      </c>
      <c r="L39" s="100">
        <f t="shared" si="8"/>
        <v>0</v>
      </c>
      <c r="M39" s="100">
        <f t="shared" si="8"/>
        <v>0</v>
      </c>
      <c r="N39" s="100">
        <f t="shared" si="8"/>
        <v>0</v>
      </c>
      <c r="O39" s="100">
        <f t="shared" si="8"/>
        <v>0</v>
      </c>
      <c r="P39" s="100">
        <f t="shared" si="8"/>
        <v>0</v>
      </c>
      <c r="Q39" s="100">
        <f t="shared" si="8"/>
        <v>0</v>
      </c>
      <c r="R39" s="100">
        <f t="shared" si="8"/>
        <v>0</v>
      </c>
      <c r="S39" s="100">
        <f t="shared" si="8"/>
        <v>0</v>
      </c>
      <c r="T39" s="100">
        <f t="shared" si="8"/>
        <v>0</v>
      </c>
      <c r="U39" s="100">
        <f t="shared" si="8"/>
        <v>0</v>
      </c>
      <c r="V39" s="100">
        <f t="shared" si="8"/>
        <v>0</v>
      </c>
      <c r="W39" s="100">
        <f t="shared" si="8"/>
        <v>0</v>
      </c>
      <c r="X39" s="100">
        <f t="shared" si="8"/>
        <v>0</v>
      </c>
      <c r="Y39" s="100">
        <f t="shared" si="8"/>
        <v>0</v>
      </c>
      <c r="Z39" s="100">
        <f t="shared" si="8"/>
        <v>0</v>
      </c>
      <c r="AA39" s="100">
        <f t="shared" si="8"/>
        <v>0</v>
      </c>
      <c r="AB39" s="100">
        <f t="shared" si="8"/>
        <v>0</v>
      </c>
      <c r="AC39" s="100">
        <f t="shared" si="8"/>
        <v>0</v>
      </c>
      <c r="AD39" s="100">
        <f t="shared" si="8"/>
        <v>0</v>
      </c>
      <c r="AE39" s="100">
        <f t="shared" si="8"/>
        <v>0</v>
      </c>
      <c r="AF39" s="100">
        <f t="shared" si="8"/>
        <v>0</v>
      </c>
      <c r="AG39" s="100">
        <f t="shared" si="8"/>
        <v>0</v>
      </c>
      <c r="AH39" s="100">
        <f t="shared" si="8"/>
        <v>0</v>
      </c>
      <c r="AI39" s="100">
        <f t="shared" si="8"/>
        <v>0</v>
      </c>
      <c r="AJ39" s="100">
        <f t="shared" si="8"/>
        <v>0</v>
      </c>
      <c r="AK39" s="100">
        <f t="shared" si="8"/>
        <v>0</v>
      </c>
      <c r="AL39" s="100">
        <f t="shared" si="8"/>
        <v>0</v>
      </c>
      <c r="AM39" s="100">
        <f t="shared" si="8"/>
        <v>0</v>
      </c>
      <c r="AN39" s="100">
        <f t="shared" si="8"/>
        <v>0</v>
      </c>
      <c r="AO39" s="100">
        <f t="shared" si="8"/>
        <v>0</v>
      </c>
      <c r="AP39" s="100">
        <f t="shared" si="8"/>
        <v>0</v>
      </c>
      <c r="AQ39" s="100">
        <f t="shared" si="8"/>
        <v>0</v>
      </c>
      <c r="AR39" s="100">
        <f t="shared" si="8"/>
        <v>0</v>
      </c>
      <c r="AS39" s="100">
        <f t="shared" si="8"/>
        <v>0</v>
      </c>
      <c r="AT39" s="100">
        <f t="shared" si="8"/>
        <v>0</v>
      </c>
      <c r="AU39" s="100">
        <f t="shared" si="8"/>
        <v>0</v>
      </c>
      <c r="AV39" s="100">
        <f t="shared" si="8"/>
        <v>0</v>
      </c>
      <c r="AW39" s="100">
        <f t="shared" si="8"/>
        <v>0</v>
      </c>
      <c r="AX39" s="100">
        <f t="shared" si="8"/>
        <v>0</v>
      </c>
      <c r="AY39" s="100">
        <f t="shared" si="8"/>
        <v>0</v>
      </c>
      <c r="AZ39" s="100">
        <f t="shared" si="8"/>
        <v>0</v>
      </c>
      <c r="BA39" s="100">
        <f t="shared" si="8"/>
        <v>0</v>
      </c>
      <c r="BB39" s="100">
        <f t="shared" si="8"/>
        <v>0</v>
      </c>
      <c r="BC39" s="100">
        <f t="shared" si="8"/>
        <v>0</v>
      </c>
      <c r="BD39" s="100">
        <f t="shared" si="8"/>
        <v>0</v>
      </c>
      <c r="BE39" s="100">
        <f t="shared" si="8"/>
        <v>0</v>
      </c>
      <c r="BF39" s="100">
        <f t="shared" si="8"/>
        <v>0</v>
      </c>
      <c r="BG39" s="100">
        <f t="shared" si="8"/>
        <v>0</v>
      </c>
      <c r="BH39" s="100">
        <f t="shared" si="8"/>
        <v>0</v>
      </c>
      <c r="BI39" s="100">
        <f t="shared" si="8"/>
        <v>0</v>
      </c>
      <c r="BJ39" s="100">
        <f t="shared" si="8"/>
        <v>0</v>
      </c>
      <c r="BK39" s="100">
        <f t="shared" si="8"/>
        <v>0</v>
      </c>
      <c r="BL39" s="95">
        <f t="shared" si="0"/>
        <v>0</v>
      </c>
    </row>
    <row r="40" spans="2:64" s="38" customFormat="1" ht="20.100000000000001" customHeight="1" x14ac:dyDescent="0.25">
      <c r="B40" s="332"/>
      <c r="C40" s="119"/>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5">
        <f t="shared" si="0"/>
        <v>0</v>
      </c>
    </row>
    <row r="41" spans="2:64" s="38" customFormat="1" ht="20.100000000000001" customHeight="1" x14ac:dyDescent="0.25">
      <c r="B41" s="332"/>
      <c r="C41" s="119"/>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5">
        <f t="shared" si="0"/>
        <v>0</v>
      </c>
    </row>
    <row r="42" spans="2:64" s="38" customFormat="1" ht="20.100000000000001" customHeight="1" x14ac:dyDescent="0.25">
      <c r="B42" s="332"/>
      <c r="C42" s="119"/>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5">
        <f t="shared" si="0"/>
        <v>0</v>
      </c>
    </row>
    <row r="43" spans="2:64" s="38" customFormat="1" ht="20.100000000000001" customHeight="1" x14ac:dyDescent="0.25">
      <c r="B43" s="332"/>
      <c r="C43" s="119"/>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5">
        <f t="shared" si="0"/>
        <v>0</v>
      </c>
    </row>
    <row r="44" spans="2:64" s="38" customFormat="1" ht="20.100000000000001" customHeight="1" x14ac:dyDescent="0.25">
      <c r="B44" s="332"/>
      <c r="C44" s="119"/>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5">
        <f t="shared" si="0"/>
        <v>0</v>
      </c>
    </row>
    <row r="45" spans="2:64" s="38" customFormat="1" ht="20.100000000000001" customHeight="1" x14ac:dyDescent="0.25">
      <c r="B45" s="332"/>
      <c r="C45" s="98" t="s">
        <v>33</v>
      </c>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5">
        <f t="shared" si="0"/>
        <v>0</v>
      </c>
    </row>
    <row r="46" spans="2:64" ht="21.95" customHeight="1" x14ac:dyDescent="0.25">
      <c r="B46" s="7"/>
      <c r="C46" s="152"/>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row>
    <row r="47" spans="2:64" ht="15" x14ac:dyDescent="0.25">
      <c r="B47" s="7"/>
      <c r="C47" s="7"/>
      <c r="D47" s="7"/>
      <c r="E47" s="7"/>
    </row>
    <row r="48" spans="2:64" ht="15" x14ac:dyDescent="0.25"/>
    <row r="49" spans="3:3" ht="15" x14ac:dyDescent="0.25">
      <c r="C49" s="31"/>
    </row>
    <row r="50" spans="3:3" ht="15" x14ac:dyDescent="0.25"/>
    <row r="51" spans="3:3" ht="15" hidden="1" x14ac:dyDescent="0.25"/>
    <row r="52" spans="3:3" ht="15" hidden="1" x14ac:dyDescent="0.25"/>
    <row r="53" spans="3:3" ht="15" hidden="1" x14ac:dyDescent="0.25"/>
    <row r="54" spans="3:3" ht="15" hidden="1" x14ac:dyDescent="0.25"/>
    <row r="55" spans="3:3" ht="15" hidden="1" x14ac:dyDescent="0.25"/>
    <row r="56" spans="3:3" ht="15" hidden="1" x14ac:dyDescent="0.25"/>
    <row r="57" spans="3:3" ht="15" hidden="1" x14ac:dyDescent="0.25"/>
    <row r="58" spans="3:3" ht="15" hidden="1" x14ac:dyDescent="0.25"/>
    <row r="59" spans="3:3" ht="15" hidden="1" x14ac:dyDescent="0.25"/>
    <row r="60" spans="3:3" ht="15" hidden="1" x14ac:dyDescent="0.25"/>
    <row r="61" spans="3:3" ht="15" hidden="1" x14ac:dyDescent="0.25"/>
    <row r="62" spans="3:3" ht="15" hidden="1" x14ac:dyDescent="0.25"/>
    <row r="63" spans="3:3" ht="15" hidden="1" x14ac:dyDescent="0.25"/>
    <row r="64" spans="3:3"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2" ht="15" hidden="1" x14ac:dyDescent="0.25"/>
  </sheetData>
  <sheetProtection algorithmName="SHA-512" hashValue="Gvhfigl3z3yJNFNDUuD8wb/s9q0XjzjFChn1M24W+tjJUdgbmKBIBgQ0V28R2F46lV73aYaH9pd0vvmpzVMGgA==" saltValue="o+3D7Uvg/3WCnQyOCvXUyA==" spinCount="100000" sheet="1" objects="1" scenarios="1"/>
  <mergeCells count="5">
    <mergeCell ref="B26:B45"/>
    <mergeCell ref="B11:K11"/>
    <mergeCell ref="B13:K13"/>
    <mergeCell ref="B19:B25"/>
    <mergeCell ref="B16:C16"/>
  </mergeCells>
  <phoneticPr fontId="17" type="noConversion"/>
  <dataValidations count="2">
    <dataValidation type="decimal" operator="greaterThanOrEqual" allowBlank="1" showInputMessage="1" showErrorMessage="1" sqref="D40:BK45 BL19:BL45 D33:BK38 D27:BK30 D19:BK25" xr:uid="{B51CC0D8-0DE0-415A-BAF6-5A2AF9D156AC}">
      <formula1>0</formula1>
    </dataValidation>
    <dataValidation type="decimal" operator="greaterThan" allowBlank="1" showInputMessage="1" showErrorMessage="1" sqref="D26:BK26 D31:BK32" xr:uid="{89C1AB2E-A3F9-4C6F-9E03-81B4DA38E6F9}">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2D73-BCB1-4BBB-90E8-BC6559A7E754}">
  <sheetPr codeName="Hoja10"/>
  <dimension ref="A1:BU55"/>
  <sheetViews>
    <sheetView showGridLines="0" topLeftCell="A13" zoomScale="70" zoomScaleNormal="70" workbookViewId="0">
      <selection activeCell="B15" sqref="B15"/>
    </sheetView>
  </sheetViews>
  <sheetFormatPr baseColWidth="10" defaultColWidth="11.42578125" defaultRowHeight="0" customHeight="1" zeroHeight="1" x14ac:dyDescent="0.25"/>
  <cols>
    <col min="1" max="2" width="11.42578125" customWidth="1"/>
    <col min="3" max="3" width="41.5703125" customWidth="1"/>
    <col min="4" max="5" width="20.7109375" customWidth="1"/>
    <col min="6" max="6" width="22.7109375" customWidth="1"/>
    <col min="7" max="11" width="20.7109375" customWidth="1"/>
    <col min="12" max="41" width="18.7109375" customWidth="1"/>
    <col min="42" max="73" width="20.42578125" customWidth="1"/>
  </cols>
  <sheetData>
    <row r="1" spans="2:12" ht="15" x14ac:dyDescent="0.25"/>
    <row r="2" spans="2:12" ht="15" x14ac:dyDescent="0.25"/>
    <row r="3" spans="2:12" ht="15" x14ac:dyDescent="0.25"/>
    <row r="4" spans="2:12" ht="15" x14ac:dyDescent="0.25"/>
    <row r="5" spans="2:12" ht="15" x14ac:dyDescent="0.25"/>
    <row r="6" spans="2:12" ht="15" x14ac:dyDescent="0.25"/>
    <row r="7" spans="2:12" ht="15" x14ac:dyDescent="0.25"/>
    <row r="8" spans="2:12" ht="15" x14ac:dyDescent="0.25"/>
    <row r="9" spans="2:12" ht="15" x14ac:dyDescent="0.25"/>
    <row r="10" spans="2:12" ht="15" x14ac:dyDescent="0.25"/>
    <row r="11" spans="2:12" ht="15" x14ac:dyDescent="0.25"/>
    <row r="12" spans="2:12" ht="26.1" customHeight="1" x14ac:dyDescent="0.25">
      <c r="B12" s="228" t="s">
        <v>22</v>
      </c>
      <c r="C12" s="228"/>
      <c r="D12" s="228"/>
      <c r="E12" s="228"/>
      <c r="F12" s="228"/>
      <c r="G12" s="228"/>
      <c r="H12" s="228"/>
      <c r="I12" s="228"/>
      <c r="J12" s="228"/>
      <c r="K12" s="228"/>
      <c r="L12" s="228"/>
    </row>
    <row r="13" spans="2:12" ht="15" x14ac:dyDescent="0.25"/>
    <row r="14" spans="2:12" ht="218.1" customHeight="1" x14ac:dyDescent="0.25">
      <c r="B14" s="341" t="s">
        <v>235</v>
      </c>
      <c r="C14" s="342"/>
      <c r="D14" s="342"/>
      <c r="E14" s="342"/>
      <c r="F14" s="342"/>
      <c r="G14" s="342"/>
      <c r="H14" s="342"/>
      <c r="I14" s="342"/>
      <c r="J14" s="342"/>
      <c r="K14" s="342"/>
      <c r="L14" s="343"/>
    </row>
    <row r="15" spans="2:12" ht="15" x14ac:dyDescent="0.25"/>
    <row r="16" spans="2:12" ht="15" x14ac:dyDescent="0.25"/>
    <row r="17" spans="2:73" s="37" customFormat="1" ht="29.45" customHeight="1" x14ac:dyDescent="0.3">
      <c r="D17" s="337" t="s">
        <v>78</v>
      </c>
      <c r="E17" s="338"/>
      <c r="F17" s="338"/>
      <c r="G17" s="338"/>
      <c r="H17" s="338"/>
      <c r="I17" s="338"/>
      <c r="J17" s="338"/>
      <c r="K17" s="338"/>
      <c r="L17" s="338"/>
      <c r="M17" s="339"/>
      <c r="N17" s="334" t="s">
        <v>20</v>
      </c>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6"/>
    </row>
    <row r="18" spans="2:73" s="37" customFormat="1" ht="35.1" customHeight="1" x14ac:dyDescent="0.3">
      <c r="D18" s="172" t="s">
        <v>228</v>
      </c>
      <c r="E18" s="173" t="s">
        <v>227</v>
      </c>
      <c r="F18" s="173" t="s">
        <v>186</v>
      </c>
      <c r="G18" s="173" t="s">
        <v>185</v>
      </c>
      <c r="H18" s="172" t="s">
        <v>184</v>
      </c>
      <c r="I18" s="173" t="s">
        <v>183</v>
      </c>
      <c r="J18" s="172" t="s">
        <v>182</v>
      </c>
      <c r="K18" s="173" t="s">
        <v>181</v>
      </c>
      <c r="L18" s="172" t="s">
        <v>180</v>
      </c>
      <c r="M18" s="173" t="s">
        <v>179</v>
      </c>
      <c r="N18" s="171">
        <v>1</v>
      </c>
      <c r="O18" s="171">
        <v>2</v>
      </c>
      <c r="P18" s="171">
        <v>3</v>
      </c>
      <c r="Q18" s="171">
        <v>4</v>
      </c>
      <c r="R18" s="171">
        <v>5</v>
      </c>
      <c r="S18" s="171">
        <v>6</v>
      </c>
      <c r="T18" s="171">
        <v>7</v>
      </c>
      <c r="U18" s="171">
        <v>8</v>
      </c>
      <c r="V18" s="171">
        <v>9</v>
      </c>
      <c r="W18" s="171">
        <v>10</v>
      </c>
      <c r="X18" s="171">
        <v>11</v>
      </c>
      <c r="Y18" s="171">
        <v>12</v>
      </c>
      <c r="Z18" s="171">
        <v>13</v>
      </c>
      <c r="AA18" s="171">
        <v>14</v>
      </c>
      <c r="AB18" s="171">
        <v>15</v>
      </c>
      <c r="AC18" s="171">
        <v>16</v>
      </c>
      <c r="AD18" s="171">
        <v>17</v>
      </c>
      <c r="AE18" s="171">
        <v>18</v>
      </c>
      <c r="AF18" s="171">
        <v>19</v>
      </c>
      <c r="AG18" s="171">
        <v>20</v>
      </c>
      <c r="AH18" s="171">
        <v>21</v>
      </c>
      <c r="AI18" s="171">
        <v>22</v>
      </c>
      <c r="AJ18" s="171">
        <v>23</v>
      </c>
      <c r="AK18" s="171">
        <v>24</v>
      </c>
      <c r="AL18" s="171">
        <v>25</v>
      </c>
      <c r="AM18" s="171">
        <v>26</v>
      </c>
      <c r="AN18" s="171">
        <v>27</v>
      </c>
      <c r="AO18" s="171">
        <v>28</v>
      </c>
      <c r="AP18" s="171">
        <v>29</v>
      </c>
      <c r="AQ18" s="171">
        <v>30</v>
      </c>
      <c r="AR18" s="171">
        <v>31</v>
      </c>
      <c r="AS18" s="171">
        <v>32</v>
      </c>
      <c r="AT18" s="171">
        <v>33</v>
      </c>
      <c r="AU18" s="171">
        <v>34</v>
      </c>
      <c r="AV18" s="171">
        <v>35</v>
      </c>
      <c r="AW18" s="171">
        <v>36</v>
      </c>
      <c r="AX18" s="171">
        <v>37</v>
      </c>
      <c r="AY18" s="171">
        <v>38</v>
      </c>
      <c r="AZ18" s="171">
        <v>39</v>
      </c>
      <c r="BA18" s="171">
        <v>40</v>
      </c>
      <c r="BB18" s="171">
        <v>41</v>
      </c>
      <c r="BC18" s="171">
        <v>42</v>
      </c>
      <c r="BD18" s="171">
        <v>43</v>
      </c>
      <c r="BE18" s="171">
        <v>44</v>
      </c>
      <c r="BF18" s="171">
        <v>45</v>
      </c>
      <c r="BG18" s="171">
        <v>46</v>
      </c>
      <c r="BH18" s="171">
        <v>47</v>
      </c>
      <c r="BI18" s="171">
        <v>48</v>
      </c>
      <c r="BJ18" s="171">
        <v>49</v>
      </c>
      <c r="BK18" s="171">
        <v>50</v>
      </c>
      <c r="BL18" s="171">
        <v>51</v>
      </c>
      <c r="BM18" s="171">
        <v>52</v>
      </c>
      <c r="BN18" s="171">
        <v>53</v>
      </c>
      <c r="BO18" s="171">
        <v>54</v>
      </c>
      <c r="BP18" s="171">
        <v>55</v>
      </c>
      <c r="BQ18" s="171">
        <v>56</v>
      </c>
      <c r="BR18" s="171">
        <v>57</v>
      </c>
      <c r="BS18" s="171">
        <v>58</v>
      </c>
      <c r="BT18" s="171">
        <v>59</v>
      </c>
      <c r="BU18" s="171">
        <v>60</v>
      </c>
    </row>
    <row r="19" spans="2:73" s="33" customFormat="1" ht="20.100000000000001" customHeight="1" x14ac:dyDescent="0.25">
      <c r="B19" s="332" t="s">
        <v>23</v>
      </c>
      <c r="C19" s="168" t="str">
        <f>IF('3.2-Fase explotación (PN)'!C19&lt;&gt;"",'3.2-Fase explotación (PN)'!C19,"")</f>
        <v/>
      </c>
      <c r="D19" s="175"/>
      <c r="E19" s="175"/>
      <c r="F19" s="175"/>
      <c r="G19" s="175"/>
      <c r="H19" s="175"/>
      <c r="I19" s="175"/>
      <c r="J19" s="175"/>
      <c r="K19" s="175"/>
      <c r="L19" s="175"/>
      <c r="M19" s="175"/>
      <c r="N19" s="111">
        <f>'3.2-Fase explotación (PN)'!D19</f>
        <v>0</v>
      </c>
      <c r="O19" s="111">
        <f>'3.2-Fase explotación (PN)'!E19</f>
        <v>0</v>
      </c>
      <c r="P19" s="111">
        <f>'3.2-Fase explotación (PN)'!F19</f>
        <v>0</v>
      </c>
      <c r="Q19" s="111">
        <f>'3.2-Fase explotación (PN)'!G19</f>
        <v>0</v>
      </c>
      <c r="R19" s="111">
        <f>'3.2-Fase explotación (PN)'!H19</f>
        <v>0</v>
      </c>
      <c r="S19" s="111">
        <f>'3.2-Fase explotación (PN)'!I19</f>
        <v>0</v>
      </c>
      <c r="T19" s="111">
        <f>'3.2-Fase explotación (PN)'!J19</f>
        <v>0</v>
      </c>
      <c r="U19" s="111">
        <f>'3.2-Fase explotación (PN)'!K19</f>
        <v>0</v>
      </c>
      <c r="V19" s="111">
        <f>'3.2-Fase explotación (PN)'!L19</f>
        <v>0</v>
      </c>
      <c r="W19" s="111">
        <f>'3.2-Fase explotación (PN)'!M19</f>
        <v>0</v>
      </c>
      <c r="X19" s="111">
        <f>'3.2-Fase explotación (PN)'!N19</f>
        <v>0</v>
      </c>
      <c r="Y19" s="111">
        <f>'3.2-Fase explotación (PN)'!O19</f>
        <v>0</v>
      </c>
      <c r="Z19" s="111">
        <f>'3.2-Fase explotación (PN)'!P19</f>
        <v>0</v>
      </c>
      <c r="AA19" s="111">
        <f>'3.2-Fase explotación (PN)'!Q19</f>
        <v>0</v>
      </c>
      <c r="AB19" s="111">
        <f>'3.2-Fase explotación (PN)'!R19</f>
        <v>0</v>
      </c>
      <c r="AC19" s="111">
        <f>'3.2-Fase explotación (PN)'!S19</f>
        <v>0</v>
      </c>
      <c r="AD19" s="111">
        <f>'3.2-Fase explotación (PN)'!T19</f>
        <v>0</v>
      </c>
      <c r="AE19" s="111">
        <f>'3.2-Fase explotación (PN)'!U19</f>
        <v>0</v>
      </c>
      <c r="AF19" s="111">
        <f>'3.2-Fase explotación (PN)'!V19</f>
        <v>0</v>
      </c>
      <c r="AG19" s="111">
        <f>'3.2-Fase explotación (PN)'!W19</f>
        <v>0</v>
      </c>
      <c r="AH19" s="111">
        <f>'3.2-Fase explotación (PN)'!X19</f>
        <v>0</v>
      </c>
      <c r="AI19" s="111">
        <f>'3.2-Fase explotación (PN)'!Y19</f>
        <v>0</v>
      </c>
      <c r="AJ19" s="111">
        <f>'3.2-Fase explotación (PN)'!Z19</f>
        <v>0</v>
      </c>
      <c r="AK19" s="111">
        <f>'3.2-Fase explotación (PN)'!AA19</f>
        <v>0</v>
      </c>
      <c r="AL19" s="111">
        <f>'3.2-Fase explotación (PN)'!AB19</f>
        <v>0</v>
      </c>
      <c r="AM19" s="111">
        <f>'3.2-Fase explotación (PN)'!AC19</f>
        <v>0</v>
      </c>
      <c r="AN19" s="111">
        <f>'3.2-Fase explotación (PN)'!AD19</f>
        <v>0</v>
      </c>
      <c r="AO19" s="111">
        <f>'3.2-Fase explotación (PN)'!AE19</f>
        <v>0</v>
      </c>
      <c r="AP19" s="111">
        <f>'3.2-Fase explotación (PN)'!AF19</f>
        <v>0</v>
      </c>
      <c r="AQ19" s="111">
        <f>'3.2-Fase explotación (PN)'!AG19</f>
        <v>0</v>
      </c>
      <c r="AR19" s="111">
        <f>'3.2-Fase explotación (PN)'!AH19</f>
        <v>0</v>
      </c>
      <c r="AS19" s="111">
        <f>'3.2-Fase explotación (PN)'!AI19</f>
        <v>0</v>
      </c>
      <c r="AT19" s="111">
        <f>'3.2-Fase explotación (PN)'!AJ19</f>
        <v>0</v>
      </c>
      <c r="AU19" s="111">
        <f>'3.2-Fase explotación (PN)'!AK19</f>
        <v>0</v>
      </c>
      <c r="AV19" s="111">
        <f>'3.2-Fase explotación (PN)'!AL19</f>
        <v>0</v>
      </c>
      <c r="AW19" s="111">
        <f>'3.2-Fase explotación (PN)'!AM19</f>
        <v>0</v>
      </c>
      <c r="AX19" s="111">
        <f>'3.2-Fase explotación (PN)'!AN19</f>
        <v>0</v>
      </c>
      <c r="AY19" s="111">
        <f>'3.2-Fase explotación (PN)'!AO19</f>
        <v>0</v>
      </c>
      <c r="AZ19" s="111">
        <f>'3.2-Fase explotación (PN)'!AP19</f>
        <v>0</v>
      </c>
      <c r="BA19" s="111">
        <f>'3.2-Fase explotación (PN)'!AQ19</f>
        <v>0</v>
      </c>
      <c r="BB19" s="111">
        <f>'3.2-Fase explotación (PN)'!AR19</f>
        <v>0</v>
      </c>
      <c r="BC19" s="111">
        <f>'3.2-Fase explotación (PN)'!AS19</f>
        <v>0</v>
      </c>
      <c r="BD19" s="111">
        <f>'3.2-Fase explotación (PN)'!AT19</f>
        <v>0</v>
      </c>
      <c r="BE19" s="111">
        <f>'3.2-Fase explotación (PN)'!AU19</f>
        <v>0</v>
      </c>
      <c r="BF19" s="111">
        <f>'3.2-Fase explotación (PN)'!AV19</f>
        <v>0</v>
      </c>
      <c r="BG19" s="111">
        <f>'3.2-Fase explotación (PN)'!AW19</f>
        <v>0</v>
      </c>
      <c r="BH19" s="111">
        <f>'3.2-Fase explotación (PN)'!AX19</f>
        <v>0</v>
      </c>
      <c r="BI19" s="111">
        <f>'3.2-Fase explotación (PN)'!AY19</f>
        <v>0</v>
      </c>
      <c r="BJ19" s="111">
        <f>'3.2-Fase explotación (PN)'!AZ19</f>
        <v>0</v>
      </c>
      <c r="BK19" s="111">
        <f>'3.2-Fase explotación (PN)'!BA19</f>
        <v>0</v>
      </c>
      <c r="BL19" s="111">
        <f>'3.2-Fase explotación (PN)'!BB19</f>
        <v>0</v>
      </c>
      <c r="BM19" s="111">
        <f>'3.2-Fase explotación (PN)'!BC19</f>
        <v>0</v>
      </c>
      <c r="BN19" s="111">
        <f>'3.2-Fase explotación (PN)'!BD19</f>
        <v>0</v>
      </c>
      <c r="BO19" s="111">
        <f>'3.2-Fase explotación (PN)'!BE19</f>
        <v>0</v>
      </c>
      <c r="BP19" s="111">
        <f>'3.2-Fase explotación (PN)'!BF19</f>
        <v>0</v>
      </c>
      <c r="BQ19" s="111">
        <f>'3.2-Fase explotación (PN)'!BG19</f>
        <v>0</v>
      </c>
      <c r="BR19" s="111">
        <f>'3.2-Fase explotación (PN)'!BH19</f>
        <v>0</v>
      </c>
      <c r="BS19" s="111">
        <f>'3.2-Fase explotación (PN)'!BI19</f>
        <v>0</v>
      </c>
      <c r="BT19" s="111">
        <f>'3.2-Fase explotación (PN)'!BJ19</f>
        <v>0</v>
      </c>
      <c r="BU19" s="111">
        <f>'3.2-Fase explotación (PN)'!BK19</f>
        <v>0</v>
      </c>
    </row>
    <row r="20" spans="2:73" s="33" customFormat="1" ht="20.100000000000001" customHeight="1" x14ac:dyDescent="0.25">
      <c r="B20" s="332"/>
      <c r="C20" s="168" t="str">
        <f>IF('3.2-Fase explotación (PN)'!C20&lt;&gt;"",'3.2-Fase explotación (PN)'!C20,"")</f>
        <v/>
      </c>
      <c r="D20" s="175"/>
      <c r="E20" s="175"/>
      <c r="F20" s="175"/>
      <c r="G20" s="175"/>
      <c r="H20" s="175"/>
      <c r="I20" s="175"/>
      <c r="J20" s="175"/>
      <c r="K20" s="175"/>
      <c r="L20" s="175"/>
      <c r="M20" s="175"/>
      <c r="N20" s="111">
        <f>'3.2-Fase explotación (PN)'!D20</f>
        <v>0</v>
      </c>
      <c r="O20" s="111">
        <f>'3.2-Fase explotación (PN)'!E20</f>
        <v>0</v>
      </c>
      <c r="P20" s="111">
        <f>'3.2-Fase explotación (PN)'!F20</f>
        <v>0</v>
      </c>
      <c r="Q20" s="111">
        <f>'3.2-Fase explotación (PN)'!G20</f>
        <v>0</v>
      </c>
      <c r="R20" s="111">
        <f>'3.2-Fase explotación (PN)'!H20</f>
        <v>0</v>
      </c>
      <c r="S20" s="111">
        <f>'3.2-Fase explotación (PN)'!I20</f>
        <v>0</v>
      </c>
      <c r="T20" s="111">
        <f>'3.2-Fase explotación (PN)'!J20</f>
        <v>0</v>
      </c>
      <c r="U20" s="111">
        <f>'3.2-Fase explotación (PN)'!K20</f>
        <v>0</v>
      </c>
      <c r="V20" s="111">
        <f>'3.2-Fase explotación (PN)'!L20</f>
        <v>0</v>
      </c>
      <c r="W20" s="111">
        <f>'3.2-Fase explotación (PN)'!M20</f>
        <v>0</v>
      </c>
      <c r="X20" s="111">
        <f>'3.2-Fase explotación (PN)'!N20</f>
        <v>0</v>
      </c>
      <c r="Y20" s="111">
        <f>'3.2-Fase explotación (PN)'!O20</f>
        <v>0</v>
      </c>
      <c r="Z20" s="111">
        <f>'3.2-Fase explotación (PN)'!P20</f>
        <v>0</v>
      </c>
      <c r="AA20" s="111">
        <f>'3.2-Fase explotación (PN)'!Q20</f>
        <v>0</v>
      </c>
      <c r="AB20" s="111">
        <f>'3.2-Fase explotación (PN)'!R20</f>
        <v>0</v>
      </c>
      <c r="AC20" s="111">
        <f>'3.2-Fase explotación (PN)'!S20</f>
        <v>0</v>
      </c>
      <c r="AD20" s="111">
        <f>'3.2-Fase explotación (PN)'!T20</f>
        <v>0</v>
      </c>
      <c r="AE20" s="111">
        <f>'3.2-Fase explotación (PN)'!U20</f>
        <v>0</v>
      </c>
      <c r="AF20" s="111">
        <f>'3.2-Fase explotación (PN)'!V20</f>
        <v>0</v>
      </c>
      <c r="AG20" s="111">
        <f>'3.2-Fase explotación (PN)'!W20</f>
        <v>0</v>
      </c>
      <c r="AH20" s="111">
        <f>'3.2-Fase explotación (PN)'!X20</f>
        <v>0</v>
      </c>
      <c r="AI20" s="111">
        <f>'3.2-Fase explotación (PN)'!Y20</f>
        <v>0</v>
      </c>
      <c r="AJ20" s="111">
        <f>'3.2-Fase explotación (PN)'!Z20</f>
        <v>0</v>
      </c>
      <c r="AK20" s="111">
        <f>'3.2-Fase explotación (PN)'!AA20</f>
        <v>0</v>
      </c>
      <c r="AL20" s="111">
        <f>'3.2-Fase explotación (PN)'!AB20</f>
        <v>0</v>
      </c>
      <c r="AM20" s="111">
        <f>'3.2-Fase explotación (PN)'!AC20</f>
        <v>0</v>
      </c>
      <c r="AN20" s="111">
        <f>'3.2-Fase explotación (PN)'!AD20</f>
        <v>0</v>
      </c>
      <c r="AO20" s="111">
        <f>'3.2-Fase explotación (PN)'!AE20</f>
        <v>0</v>
      </c>
      <c r="AP20" s="111">
        <f>'3.2-Fase explotación (PN)'!AF20</f>
        <v>0</v>
      </c>
      <c r="AQ20" s="111">
        <f>'3.2-Fase explotación (PN)'!AG20</f>
        <v>0</v>
      </c>
      <c r="AR20" s="111">
        <f>'3.2-Fase explotación (PN)'!AH20</f>
        <v>0</v>
      </c>
      <c r="AS20" s="111">
        <f>'3.2-Fase explotación (PN)'!AI20</f>
        <v>0</v>
      </c>
      <c r="AT20" s="111">
        <f>'3.2-Fase explotación (PN)'!AJ20</f>
        <v>0</v>
      </c>
      <c r="AU20" s="111">
        <f>'3.2-Fase explotación (PN)'!AK20</f>
        <v>0</v>
      </c>
      <c r="AV20" s="111">
        <f>'3.2-Fase explotación (PN)'!AL20</f>
        <v>0</v>
      </c>
      <c r="AW20" s="111">
        <f>'3.2-Fase explotación (PN)'!AM20</f>
        <v>0</v>
      </c>
      <c r="AX20" s="111">
        <f>'3.2-Fase explotación (PN)'!AN20</f>
        <v>0</v>
      </c>
      <c r="AY20" s="111">
        <f>'3.2-Fase explotación (PN)'!AO20</f>
        <v>0</v>
      </c>
      <c r="AZ20" s="111">
        <f>'3.2-Fase explotación (PN)'!AP20</f>
        <v>0</v>
      </c>
      <c r="BA20" s="111">
        <f>'3.2-Fase explotación (PN)'!AQ20</f>
        <v>0</v>
      </c>
      <c r="BB20" s="111">
        <f>'3.2-Fase explotación (PN)'!AR20</f>
        <v>0</v>
      </c>
      <c r="BC20" s="111">
        <f>'3.2-Fase explotación (PN)'!AS20</f>
        <v>0</v>
      </c>
      <c r="BD20" s="111">
        <f>'3.2-Fase explotación (PN)'!AT20</f>
        <v>0</v>
      </c>
      <c r="BE20" s="111">
        <f>'3.2-Fase explotación (PN)'!AU20</f>
        <v>0</v>
      </c>
      <c r="BF20" s="111">
        <f>'3.2-Fase explotación (PN)'!AV20</f>
        <v>0</v>
      </c>
      <c r="BG20" s="111">
        <f>'3.2-Fase explotación (PN)'!AW20</f>
        <v>0</v>
      </c>
      <c r="BH20" s="111">
        <f>'3.2-Fase explotación (PN)'!AX20</f>
        <v>0</v>
      </c>
      <c r="BI20" s="111">
        <f>'3.2-Fase explotación (PN)'!AY20</f>
        <v>0</v>
      </c>
      <c r="BJ20" s="111">
        <f>'3.2-Fase explotación (PN)'!AZ20</f>
        <v>0</v>
      </c>
      <c r="BK20" s="111">
        <f>'3.2-Fase explotación (PN)'!BA20</f>
        <v>0</v>
      </c>
      <c r="BL20" s="111">
        <f>'3.2-Fase explotación (PN)'!BB20</f>
        <v>0</v>
      </c>
      <c r="BM20" s="111">
        <f>'3.2-Fase explotación (PN)'!BC20</f>
        <v>0</v>
      </c>
      <c r="BN20" s="111">
        <f>'3.2-Fase explotación (PN)'!BD20</f>
        <v>0</v>
      </c>
      <c r="BO20" s="111">
        <f>'3.2-Fase explotación (PN)'!BE20</f>
        <v>0</v>
      </c>
      <c r="BP20" s="111">
        <f>'3.2-Fase explotación (PN)'!BF20</f>
        <v>0</v>
      </c>
      <c r="BQ20" s="111">
        <f>'3.2-Fase explotación (PN)'!BG20</f>
        <v>0</v>
      </c>
      <c r="BR20" s="111">
        <f>'3.2-Fase explotación (PN)'!BH20</f>
        <v>0</v>
      </c>
      <c r="BS20" s="111">
        <f>'3.2-Fase explotación (PN)'!BI20</f>
        <v>0</v>
      </c>
      <c r="BT20" s="111">
        <f>'3.2-Fase explotación (PN)'!BJ20</f>
        <v>0</v>
      </c>
      <c r="BU20" s="111">
        <f>'3.2-Fase explotación (PN)'!BK20</f>
        <v>0</v>
      </c>
    </row>
    <row r="21" spans="2:73" s="33" customFormat="1" ht="20.100000000000001" customHeight="1" x14ac:dyDescent="0.25">
      <c r="B21" s="332"/>
      <c r="C21" s="168" t="str">
        <f>IF('3.2-Fase explotación (PN)'!C21&lt;&gt;"",'3.2-Fase explotación (PN)'!C21,"")</f>
        <v/>
      </c>
      <c r="D21" s="175"/>
      <c r="E21" s="175"/>
      <c r="F21" s="175"/>
      <c r="G21" s="175"/>
      <c r="H21" s="175"/>
      <c r="I21" s="175"/>
      <c r="J21" s="176"/>
      <c r="K21" s="175"/>
      <c r="L21" s="175"/>
      <c r="M21" s="175"/>
      <c r="N21" s="111">
        <f>'3.2-Fase explotación (PN)'!D21</f>
        <v>0</v>
      </c>
      <c r="O21" s="111">
        <f>'3.2-Fase explotación (PN)'!E21</f>
        <v>0</v>
      </c>
      <c r="P21" s="111">
        <f>'3.2-Fase explotación (PN)'!F21</f>
        <v>0</v>
      </c>
      <c r="Q21" s="111">
        <f>'3.2-Fase explotación (PN)'!G21</f>
        <v>0</v>
      </c>
      <c r="R21" s="111">
        <f>'3.2-Fase explotación (PN)'!H21</f>
        <v>0</v>
      </c>
      <c r="S21" s="111">
        <f>'3.2-Fase explotación (PN)'!I21</f>
        <v>0</v>
      </c>
      <c r="T21" s="111">
        <f>'3.2-Fase explotación (PN)'!J21</f>
        <v>0</v>
      </c>
      <c r="U21" s="111">
        <f>'3.2-Fase explotación (PN)'!K21</f>
        <v>0</v>
      </c>
      <c r="V21" s="111">
        <f>'3.2-Fase explotación (PN)'!L21</f>
        <v>0</v>
      </c>
      <c r="W21" s="111">
        <f>'3.2-Fase explotación (PN)'!M21</f>
        <v>0</v>
      </c>
      <c r="X21" s="111">
        <f>'3.2-Fase explotación (PN)'!N21</f>
        <v>0</v>
      </c>
      <c r="Y21" s="111">
        <f>'3.2-Fase explotación (PN)'!O21</f>
        <v>0</v>
      </c>
      <c r="Z21" s="111">
        <f>'3.2-Fase explotación (PN)'!P21</f>
        <v>0</v>
      </c>
      <c r="AA21" s="111">
        <f>'3.2-Fase explotación (PN)'!Q21</f>
        <v>0</v>
      </c>
      <c r="AB21" s="111">
        <f>'3.2-Fase explotación (PN)'!R21</f>
        <v>0</v>
      </c>
      <c r="AC21" s="111">
        <f>'3.2-Fase explotación (PN)'!S21</f>
        <v>0</v>
      </c>
      <c r="AD21" s="111">
        <f>'3.2-Fase explotación (PN)'!T21</f>
        <v>0</v>
      </c>
      <c r="AE21" s="111">
        <f>'3.2-Fase explotación (PN)'!U21</f>
        <v>0</v>
      </c>
      <c r="AF21" s="111">
        <f>'3.2-Fase explotación (PN)'!V21</f>
        <v>0</v>
      </c>
      <c r="AG21" s="111">
        <f>'3.2-Fase explotación (PN)'!W21</f>
        <v>0</v>
      </c>
      <c r="AH21" s="111">
        <f>'3.2-Fase explotación (PN)'!X21</f>
        <v>0</v>
      </c>
      <c r="AI21" s="111">
        <f>'3.2-Fase explotación (PN)'!Y21</f>
        <v>0</v>
      </c>
      <c r="AJ21" s="111">
        <f>'3.2-Fase explotación (PN)'!Z21</f>
        <v>0</v>
      </c>
      <c r="AK21" s="111">
        <f>'3.2-Fase explotación (PN)'!AA21</f>
        <v>0</v>
      </c>
      <c r="AL21" s="111">
        <f>'3.2-Fase explotación (PN)'!AB21</f>
        <v>0</v>
      </c>
      <c r="AM21" s="111">
        <f>'3.2-Fase explotación (PN)'!AC21</f>
        <v>0</v>
      </c>
      <c r="AN21" s="111">
        <f>'3.2-Fase explotación (PN)'!AD21</f>
        <v>0</v>
      </c>
      <c r="AO21" s="111">
        <f>'3.2-Fase explotación (PN)'!AE21</f>
        <v>0</v>
      </c>
      <c r="AP21" s="111">
        <f>'3.2-Fase explotación (PN)'!AF21</f>
        <v>0</v>
      </c>
      <c r="AQ21" s="111">
        <f>'3.2-Fase explotación (PN)'!AG21</f>
        <v>0</v>
      </c>
      <c r="AR21" s="111">
        <f>'3.2-Fase explotación (PN)'!AH21</f>
        <v>0</v>
      </c>
      <c r="AS21" s="111">
        <f>'3.2-Fase explotación (PN)'!AI21</f>
        <v>0</v>
      </c>
      <c r="AT21" s="111">
        <f>'3.2-Fase explotación (PN)'!AJ21</f>
        <v>0</v>
      </c>
      <c r="AU21" s="111">
        <f>'3.2-Fase explotación (PN)'!AK21</f>
        <v>0</v>
      </c>
      <c r="AV21" s="111">
        <f>'3.2-Fase explotación (PN)'!AL21</f>
        <v>0</v>
      </c>
      <c r="AW21" s="111">
        <f>'3.2-Fase explotación (PN)'!AM21</f>
        <v>0</v>
      </c>
      <c r="AX21" s="111">
        <f>'3.2-Fase explotación (PN)'!AN21</f>
        <v>0</v>
      </c>
      <c r="AY21" s="111">
        <f>'3.2-Fase explotación (PN)'!AO21</f>
        <v>0</v>
      </c>
      <c r="AZ21" s="111">
        <f>'3.2-Fase explotación (PN)'!AP21</f>
        <v>0</v>
      </c>
      <c r="BA21" s="111">
        <f>'3.2-Fase explotación (PN)'!AQ21</f>
        <v>0</v>
      </c>
      <c r="BB21" s="111">
        <f>'3.2-Fase explotación (PN)'!AR21</f>
        <v>0</v>
      </c>
      <c r="BC21" s="111">
        <f>'3.2-Fase explotación (PN)'!AS21</f>
        <v>0</v>
      </c>
      <c r="BD21" s="111">
        <f>'3.2-Fase explotación (PN)'!AT21</f>
        <v>0</v>
      </c>
      <c r="BE21" s="111">
        <f>'3.2-Fase explotación (PN)'!AU21</f>
        <v>0</v>
      </c>
      <c r="BF21" s="111">
        <f>'3.2-Fase explotación (PN)'!AV21</f>
        <v>0</v>
      </c>
      <c r="BG21" s="111">
        <f>'3.2-Fase explotación (PN)'!AW21</f>
        <v>0</v>
      </c>
      <c r="BH21" s="111">
        <f>'3.2-Fase explotación (PN)'!AX21</f>
        <v>0</v>
      </c>
      <c r="BI21" s="111">
        <f>'3.2-Fase explotación (PN)'!AY21</f>
        <v>0</v>
      </c>
      <c r="BJ21" s="111">
        <f>'3.2-Fase explotación (PN)'!AZ21</f>
        <v>0</v>
      </c>
      <c r="BK21" s="111">
        <f>'3.2-Fase explotación (PN)'!BA21</f>
        <v>0</v>
      </c>
      <c r="BL21" s="111">
        <f>'3.2-Fase explotación (PN)'!BB21</f>
        <v>0</v>
      </c>
      <c r="BM21" s="111">
        <f>'3.2-Fase explotación (PN)'!BC21</f>
        <v>0</v>
      </c>
      <c r="BN21" s="111">
        <f>'3.2-Fase explotación (PN)'!BD21</f>
        <v>0</v>
      </c>
      <c r="BO21" s="111">
        <f>'3.2-Fase explotación (PN)'!BE21</f>
        <v>0</v>
      </c>
      <c r="BP21" s="111">
        <f>'3.2-Fase explotación (PN)'!BF21</f>
        <v>0</v>
      </c>
      <c r="BQ21" s="111">
        <f>'3.2-Fase explotación (PN)'!BG21</f>
        <v>0</v>
      </c>
      <c r="BR21" s="111">
        <f>'3.2-Fase explotación (PN)'!BH21</f>
        <v>0</v>
      </c>
      <c r="BS21" s="111">
        <f>'3.2-Fase explotación (PN)'!BI21</f>
        <v>0</v>
      </c>
      <c r="BT21" s="111">
        <f>'3.2-Fase explotación (PN)'!BJ21</f>
        <v>0</v>
      </c>
      <c r="BU21" s="111">
        <f>'3.2-Fase explotación (PN)'!BK21</f>
        <v>0</v>
      </c>
    </row>
    <row r="22" spans="2:73" s="33" customFormat="1" ht="20.100000000000001" customHeight="1" x14ac:dyDescent="0.25">
      <c r="B22" s="332"/>
      <c r="C22" s="168" t="str">
        <f>IF('3.2-Fase explotación (PN)'!C22&lt;&gt;"",'3.2-Fase explotación (PN)'!C22,"")</f>
        <v/>
      </c>
      <c r="D22" s="175"/>
      <c r="E22" s="175"/>
      <c r="F22" s="175"/>
      <c r="G22" s="175"/>
      <c r="H22" s="175"/>
      <c r="I22" s="177"/>
      <c r="J22" s="176"/>
      <c r="K22" s="178"/>
      <c r="L22" s="175"/>
      <c r="M22" s="175"/>
      <c r="N22" s="111">
        <f>'3.2-Fase explotación (PN)'!D22</f>
        <v>0</v>
      </c>
      <c r="O22" s="111">
        <f>'3.2-Fase explotación (PN)'!E22</f>
        <v>0</v>
      </c>
      <c r="P22" s="111">
        <f>'3.2-Fase explotación (PN)'!F22</f>
        <v>0</v>
      </c>
      <c r="Q22" s="111">
        <f>'3.2-Fase explotación (PN)'!G22</f>
        <v>0</v>
      </c>
      <c r="R22" s="111">
        <f>'3.2-Fase explotación (PN)'!H22</f>
        <v>0</v>
      </c>
      <c r="S22" s="111">
        <f>'3.2-Fase explotación (PN)'!I22</f>
        <v>0</v>
      </c>
      <c r="T22" s="111">
        <f>'3.2-Fase explotación (PN)'!J22</f>
        <v>0</v>
      </c>
      <c r="U22" s="111">
        <f>'3.2-Fase explotación (PN)'!K22</f>
        <v>0</v>
      </c>
      <c r="V22" s="111">
        <f>'3.2-Fase explotación (PN)'!L22</f>
        <v>0</v>
      </c>
      <c r="W22" s="111">
        <f>'3.2-Fase explotación (PN)'!M22</f>
        <v>0</v>
      </c>
      <c r="X22" s="111">
        <f>'3.2-Fase explotación (PN)'!N22</f>
        <v>0</v>
      </c>
      <c r="Y22" s="111">
        <f>'3.2-Fase explotación (PN)'!O22</f>
        <v>0</v>
      </c>
      <c r="Z22" s="111">
        <f>'3.2-Fase explotación (PN)'!P22</f>
        <v>0</v>
      </c>
      <c r="AA22" s="111">
        <f>'3.2-Fase explotación (PN)'!Q22</f>
        <v>0</v>
      </c>
      <c r="AB22" s="111">
        <f>'3.2-Fase explotación (PN)'!R22</f>
        <v>0</v>
      </c>
      <c r="AC22" s="111">
        <f>'3.2-Fase explotación (PN)'!S22</f>
        <v>0</v>
      </c>
      <c r="AD22" s="111">
        <f>'3.2-Fase explotación (PN)'!T22</f>
        <v>0</v>
      </c>
      <c r="AE22" s="111">
        <f>'3.2-Fase explotación (PN)'!U22</f>
        <v>0</v>
      </c>
      <c r="AF22" s="111">
        <f>'3.2-Fase explotación (PN)'!V22</f>
        <v>0</v>
      </c>
      <c r="AG22" s="111">
        <f>'3.2-Fase explotación (PN)'!W22</f>
        <v>0</v>
      </c>
      <c r="AH22" s="111">
        <f>'3.2-Fase explotación (PN)'!X22</f>
        <v>0</v>
      </c>
      <c r="AI22" s="111">
        <f>'3.2-Fase explotación (PN)'!Y22</f>
        <v>0</v>
      </c>
      <c r="AJ22" s="111">
        <f>'3.2-Fase explotación (PN)'!Z22</f>
        <v>0</v>
      </c>
      <c r="AK22" s="111">
        <f>'3.2-Fase explotación (PN)'!AA22</f>
        <v>0</v>
      </c>
      <c r="AL22" s="111">
        <f>'3.2-Fase explotación (PN)'!AB22</f>
        <v>0</v>
      </c>
      <c r="AM22" s="111">
        <f>'3.2-Fase explotación (PN)'!AC22</f>
        <v>0</v>
      </c>
      <c r="AN22" s="111">
        <f>'3.2-Fase explotación (PN)'!AD22</f>
        <v>0</v>
      </c>
      <c r="AO22" s="111">
        <f>'3.2-Fase explotación (PN)'!AE22</f>
        <v>0</v>
      </c>
      <c r="AP22" s="111">
        <f>'3.2-Fase explotación (PN)'!AF22</f>
        <v>0</v>
      </c>
      <c r="AQ22" s="111">
        <f>'3.2-Fase explotación (PN)'!AG22</f>
        <v>0</v>
      </c>
      <c r="AR22" s="111">
        <f>'3.2-Fase explotación (PN)'!AH22</f>
        <v>0</v>
      </c>
      <c r="AS22" s="111">
        <f>'3.2-Fase explotación (PN)'!AI22</f>
        <v>0</v>
      </c>
      <c r="AT22" s="111">
        <f>'3.2-Fase explotación (PN)'!AJ22</f>
        <v>0</v>
      </c>
      <c r="AU22" s="111">
        <f>'3.2-Fase explotación (PN)'!AK22</f>
        <v>0</v>
      </c>
      <c r="AV22" s="111">
        <f>'3.2-Fase explotación (PN)'!AL22</f>
        <v>0</v>
      </c>
      <c r="AW22" s="111">
        <f>'3.2-Fase explotación (PN)'!AM22</f>
        <v>0</v>
      </c>
      <c r="AX22" s="111">
        <f>'3.2-Fase explotación (PN)'!AN22</f>
        <v>0</v>
      </c>
      <c r="AY22" s="111">
        <f>'3.2-Fase explotación (PN)'!AO22</f>
        <v>0</v>
      </c>
      <c r="AZ22" s="111">
        <f>'3.2-Fase explotación (PN)'!AP22</f>
        <v>0</v>
      </c>
      <c r="BA22" s="111">
        <f>'3.2-Fase explotación (PN)'!AQ22</f>
        <v>0</v>
      </c>
      <c r="BB22" s="111">
        <f>'3.2-Fase explotación (PN)'!AR22</f>
        <v>0</v>
      </c>
      <c r="BC22" s="111">
        <f>'3.2-Fase explotación (PN)'!AS22</f>
        <v>0</v>
      </c>
      <c r="BD22" s="111">
        <f>'3.2-Fase explotación (PN)'!AT22</f>
        <v>0</v>
      </c>
      <c r="BE22" s="111">
        <f>'3.2-Fase explotación (PN)'!AU22</f>
        <v>0</v>
      </c>
      <c r="BF22" s="111">
        <f>'3.2-Fase explotación (PN)'!AV22</f>
        <v>0</v>
      </c>
      <c r="BG22" s="111">
        <f>'3.2-Fase explotación (PN)'!AW22</f>
        <v>0</v>
      </c>
      <c r="BH22" s="111">
        <f>'3.2-Fase explotación (PN)'!AX22</f>
        <v>0</v>
      </c>
      <c r="BI22" s="111">
        <f>'3.2-Fase explotación (PN)'!AY22</f>
        <v>0</v>
      </c>
      <c r="BJ22" s="111">
        <f>'3.2-Fase explotación (PN)'!AZ22</f>
        <v>0</v>
      </c>
      <c r="BK22" s="111">
        <f>'3.2-Fase explotación (PN)'!BA22</f>
        <v>0</v>
      </c>
      <c r="BL22" s="111">
        <f>'3.2-Fase explotación (PN)'!BB22</f>
        <v>0</v>
      </c>
      <c r="BM22" s="111">
        <f>'3.2-Fase explotación (PN)'!BC22</f>
        <v>0</v>
      </c>
      <c r="BN22" s="111">
        <f>'3.2-Fase explotación (PN)'!BD22</f>
        <v>0</v>
      </c>
      <c r="BO22" s="111">
        <f>'3.2-Fase explotación (PN)'!BE22</f>
        <v>0</v>
      </c>
      <c r="BP22" s="111">
        <f>'3.2-Fase explotación (PN)'!BF22</f>
        <v>0</v>
      </c>
      <c r="BQ22" s="111">
        <f>'3.2-Fase explotación (PN)'!BG22</f>
        <v>0</v>
      </c>
      <c r="BR22" s="111">
        <f>'3.2-Fase explotación (PN)'!BH22</f>
        <v>0</v>
      </c>
      <c r="BS22" s="111">
        <f>'3.2-Fase explotación (PN)'!BI22</f>
        <v>0</v>
      </c>
      <c r="BT22" s="111">
        <f>'3.2-Fase explotación (PN)'!BJ22</f>
        <v>0</v>
      </c>
      <c r="BU22" s="111">
        <f>'3.2-Fase explotación (PN)'!BK22</f>
        <v>0</v>
      </c>
    </row>
    <row r="23" spans="2:73" s="33" customFormat="1" ht="20.100000000000001" customHeight="1" x14ac:dyDescent="0.25">
      <c r="B23" s="332"/>
      <c r="C23" s="168" t="str">
        <f>IF('3.2-Fase explotación (PN)'!C23&lt;&gt;"",'3.2-Fase explotación (PN)'!C23,"")</f>
        <v/>
      </c>
      <c r="D23" s="175"/>
      <c r="E23" s="175"/>
      <c r="F23" s="175"/>
      <c r="G23" s="175"/>
      <c r="H23" s="175"/>
      <c r="I23" s="175"/>
      <c r="J23" s="176"/>
      <c r="K23" s="175"/>
      <c r="L23" s="175"/>
      <c r="M23" s="175"/>
      <c r="N23" s="111">
        <f>'3.2-Fase explotación (PN)'!D23</f>
        <v>0</v>
      </c>
      <c r="O23" s="111">
        <f>'3.2-Fase explotación (PN)'!E23</f>
        <v>0</v>
      </c>
      <c r="P23" s="111">
        <f>'3.2-Fase explotación (PN)'!F23</f>
        <v>0</v>
      </c>
      <c r="Q23" s="111">
        <f>'3.2-Fase explotación (PN)'!G23</f>
        <v>0</v>
      </c>
      <c r="R23" s="111">
        <f>'3.2-Fase explotación (PN)'!H23</f>
        <v>0</v>
      </c>
      <c r="S23" s="111">
        <f>'3.2-Fase explotación (PN)'!I23</f>
        <v>0</v>
      </c>
      <c r="T23" s="111">
        <f>'3.2-Fase explotación (PN)'!J23</f>
        <v>0</v>
      </c>
      <c r="U23" s="111">
        <f>'3.2-Fase explotación (PN)'!K23</f>
        <v>0</v>
      </c>
      <c r="V23" s="111">
        <f>'3.2-Fase explotación (PN)'!L23</f>
        <v>0</v>
      </c>
      <c r="W23" s="111">
        <f>'3.2-Fase explotación (PN)'!M23</f>
        <v>0</v>
      </c>
      <c r="X23" s="111">
        <f>'3.2-Fase explotación (PN)'!N23</f>
        <v>0</v>
      </c>
      <c r="Y23" s="111">
        <f>'3.2-Fase explotación (PN)'!O23</f>
        <v>0</v>
      </c>
      <c r="Z23" s="111">
        <f>'3.2-Fase explotación (PN)'!P23</f>
        <v>0</v>
      </c>
      <c r="AA23" s="111">
        <f>'3.2-Fase explotación (PN)'!Q23</f>
        <v>0</v>
      </c>
      <c r="AB23" s="111">
        <f>'3.2-Fase explotación (PN)'!R23</f>
        <v>0</v>
      </c>
      <c r="AC23" s="111">
        <f>'3.2-Fase explotación (PN)'!S23</f>
        <v>0</v>
      </c>
      <c r="AD23" s="111">
        <f>'3.2-Fase explotación (PN)'!T23</f>
        <v>0</v>
      </c>
      <c r="AE23" s="111">
        <f>'3.2-Fase explotación (PN)'!U23</f>
        <v>0</v>
      </c>
      <c r="AF23" s="111">
        <f>'3.2-Fase explotación (PN)'!V23</f>
        <v>0</v>
      </c>
      <c r="AG23" s="111">
        <f>'3.2-Fase explotación (PN)'!W23</f>
        <v>0</v>
      </c>
      <c r="AH23" s="111">
        <f>'3.2-Fase explotación (PN)'!X23</f>
        <v>0</v>
      </c>
      <c r="AI23" s="111">
        <f>'3.2-Fase explotación (PN)'!Y23</f>
        <v>0</v>
      </c>
      <c r="AJ23" s="111">
        <f>'3.2-Fase explotación (PN)'!Z23</f>
        <v>0</v>
      </c>
      <c r="AK23" s="111">
        <f>'3.2-Fase explotación (PN)'!AA23</f>
        <v>0</v>
      </c>
      <c r="AL23" s="111">
        <f>'3.2-Fase explotación (PN)'!AB23</f>
        <v>0</v>
      </c>
      <c r="AM23" s="111">
        <f>'3.2-Fase explotación (PN)'!AC23</f>
        <v>0</v>
      </c>
      <c r="AN23" s="111">
        <f>'3.2-Fase explotación (PN)'!AD23</f>
        <v>0</v>
      </c>
      <c r="AO23" s="111">
        <f>'3.2-Fase explotación (PN)'!AE23</f>
        <v>0</v>
      </c>
      <c r="AP23" s="111">
        <f>'3.2-Fase explotación (PN)'!AF23</f>
        <v>0</v>
      </c>
      <c r="AQ23" s="111">
        <f>'3.2-Fase explotación (PN)'!AG23</f>
        <v>0</v>
      </c>
      <c r="AR23" s="111">
        <f>'3.2-Fase explotación (PN)'!AH23</f>
        <v>0</v>
      </c>
      <c r="AS23" s="111">
        <f>'3.2-Fase explotación (PN)'!AI23</f>
        <v>0</v>
      </c>
      <c r="AT23" s="111">
        <f>'3.2-Fase explotación (PN)'!AJ23</f>
        <v>0</v>
      </c>
      <c r="AU23" s="111">
        <f>'3.2-Fase explotación (PN)'!AK23</f>
        <v>0</v>
      </c>
      <c r="AV23" s="111">
        <f>'3.2-Fase explotación (PN)'!AL23</f>
        <v>0</v>
      </c>
      <c r="AW23" s="111">
        <f>'3.2-Fase explotación (PN)'!AM23</f>
        <v>0</v>
      </c>
      <c r="AX23" s="111">
        <f>'3.2-Fase explotación (PN)'!AN23</f>
        <v>0</v>
      </c>
      <c r="AY23" s="111">
        <f>'3.2-Fase explotación (PN)'!AO23</f>
        <v>0</v>
      </c>
      <c r="AZ23" s="111">
        <f>'3.2-Fase explotación (PN)'!AP23</f>
        <v>0</v>
      </c>
      <c r="BA23" s="111">
        <f>'3.2-Fase explotación (PN)'!AQ23</f>
        <v>0</v>
      </c>
      <c r="BB23" s="111">
        <f>'3.2-Fase explotación (PN)'!AR23</f>
        <v>0</v>
      </c>
      <c r="BC23" s="111">
        <f>'3.2-Fase explotación (PN)'!AS23</f>
        <v>0</v>
      </c>
      <c r="BD23" s="111">
        <f>'3.2-Fase explotación (PN)'!AT23</f>
        <v>0</v>
      </c>
      <c r="BE23" s="111">
        <f>'3.2-Fase explotación (PN)'!AU23</f>
        <v>0</v>
      </c>
      <c r="BF23" s="111">
        <f>'3.2-Fase explotación (PN)'!AV23</f>
        <v>0</v>
      </c>
      <c r="BG23" s="111">
        <f>'3.2-Fase explotación (PN)'!AW23</f>
        <v>0</v>
      </c>
      <c r="BH23" s="111">
        <f>'3.2-Fase explotación (PN)'!AX23</f>
        <v>0</v>
      </c>
      <c r="BI23" s="111">
        <f>'3.2-Fase explotación (PN)'!AY23</f>
        <v>0</v>
      </c>
      <c r="BJ23" s="111">
        <f>'3.2-Fase explotación (PN)'!AZ23</f>
        <v>0</v>
      </c>
      <c r="BK23" s="111">
        <f>'3.2-Fase explotación (PN)'!BA23</f>
        <v>0</v>
      </c>
      <c r="BL23" s="111">
        <f>'3.2-Fase explotación (PN)'!BB23</f>
        <v>0</v>
      </c>
      <c r="BM23" s="111">
        <f>'3.2-Fase explotación (PN)'!BC23</f>
        <v>0</v>
      </c>
      <c r="BN23" s="111">
        <f>'3.2-Fase explotación (PN)'!BD23</f>
        <v>0</v>
      </c>
      <c r="BO23" s="111">
        <f>'3.2-Fase explotación (PN)'!BE23</f>
        <v>0</v>
      </c>
      <c r="BP23" s="111">
        <f>'3.2-Fase explotación (PN)'!BF23</f>
        <v>0</v>
      </c>
      <c r="BQ23" s="111">
        <f>'3.2-Fase explotación (PN)'!BG23</f>
        <v>0</v>
      </c>
      <c r="BR23" s="111">
        <f>'3.2-Fase explotación (PN)'!BH23</f>
        <v>0</v>
      </c>
      <c r="BS23" s="111">
        <f>'3.2-Fase explotación (PN)'!BI23</f>
        <v>0</v>
      </c>
      <c r="BT23" s="111">
        <f>'3.2-Fase explotación (PN)'!BJ23</f>
        <v>0</v>
      </c>
      <c r="BU23" s="111">
        <f>'3.2-Fase explotación (PN)'!BK23</f>
        <v>0</v>
      </c>
    </row>
    <row r="24" spans="2:73" s="33" customFormat="1" ht="20.100000000000001" customHeight="1" x14ac:dyDescent="0.25">
      <c r="B24" s="332"/>
      <c r="C24" s="168" t="str">
        <f>IF('3.2-Fase explotación (PN)'!C24&lt;&gt;"",'3.2-Fase explotación (PN)'!C24,"")</f>
        <v/>
      </c>
      <c r="D24" s="175"/>
      <c r="E24" s="175"/>
      <c r="F24" s="175"/>
      <c r="G24" s="175"/>
      <c r="H24" s="175"/>
      <c r="I24" s="175"/>
      <c r="J24" s="175"/>
      <c r="K24" s="175"/>
      <c r="L24" s="175"/>
      <c r="M24" s="175"/>
      <c r="N24" s="111">
        <f>'3.2-Fase explotación (PN)'!D24</f>
        <v>0</v>
      </c>
      <c r="O24" s="111">
        <f>'3.2-Fase explotación (PN)'!E24</f>
        <v>0</v>
      </c>
      <c r="P24" s="111">
        <f>'3.2-Fase explotación (PN)'!F24</f>
        <v>0</v>
      </c>
      <c r="Q24" s="111">
        <f>'3.2-Fase explotación (PN)'!G24</f>
        <v>0</v>
      </c>
      <c r="R24" s="111">
        <f>'3.2-Fase explotación (PN)'!H24</f>
        <v>0</v>
      </c>
      <c r="S24" s="111">
        <f>'3.2-Fase explotación (PN)'!I24</f>
        <v>0</v>
      </c>
      <c r="T24" s="111">
        <f>'3.2-Fase explotación (PN)'!J24</f>
        <v>0</v>
      </c>
      <c r="U24" s="111">
        <f>'3.2-Fase explotación (PN)'!K24</f>
        <v>0</v>
      </c>
      <c r="V24" s="111">
        <f>'3.2-Fase explotación (PN)'!L24</f>
        <v>0</v>
      </c>
      <c r="W24" s="111">
        <f>'3.2-Fase explotación (PN)'!M24</f>
        <v>0</v>
      </c>
      <c r="X24" s="111">
        <f>'3.2-Fase explotación (PN)'!N24</f>
        <v>0</v>
      </c>
      <c r="Y24" s="111">
        <f>'3.2-Fase explotación (PN)'!O24</f>
        <v>0</v>
      </c>
      <c r="Z24" s="111">
        <f>'3.2-Fase explotación (PN)'!P24</f>
        <v>0</v>
      </c>
      <c r="AA24" s="111">
        <f>'3.2-Fase explotación (PN)'!Q24</f>
        <v>0</v>
      </c>
      <c r="AB24" s="111">
        <f>'3.2-Fase explotación (PN)'!R24</f>
        <v>0</v>
      </c>
      <c r="AC24" s="111">
        <f>'3.2-Fase explotación (PN)'!S24</f>
        <v>0</v>
      </c>
      <c r="AD24" s="111">
        <f>'3.2-Fase explotación (PN)'!T24</f>
        <v>0</v>
      </c>
      <c r="AE24" s="111">
        <f>'3.2-Fase explotación (PN)'!U24</f>
        <v>0</v>
      </c>
      <c r="AF24" s="111">
        <f>'3.2-Fase explotación (PN)'!V24</f>
        <v>0</v>
      </c>
      <c r="AG24" s="111">
        <f>'3.2-Fase explotación (PN)'!W24</f>
        <v>0</v>
      </c>
      <c r="AH24" s="111">
        <f>'3.2-Fase explotación (PN)'!X24</f>
        <v>0</v>
      </c>
      <c r="AI24" s="111">
        <f>'3.2-Fase explotación (PN)'!Y24</f>
        <v>0</v>
      </c>
      <c r="AJ24" s="111">
        <f>'3.2-Fase explotación (PN)'!Z24</f>
        <v>0</v>
      </c>
      <c r="AK24" s="111">
        <f>'3.2-Fase explotación (PN)'!AA24</f>
        <v>0</v>
      </c>
      <c r="AL24" s="111">
        <f>'3.2-Fase explotación (PN)'!AB24</f>
        <v>0</v>
      </c>
      <c r="AM24" s="111">
        <f>'3.2-Fase explotación (PN)'!AC24</f>
        <v>0</v>
      </c>
      <c r="AN24" s="111">
        <f>'3.2-Fase explotación (PN)'!AD24</f>
        <v>0</v>
      </c>
      <c r="AO24" s="111">
        <f>'3.2-Fase explotación (PN)'!AE24</f>
        <v>0</v>
      </c>
      <c r="AP24" s="111">
        <f>'3.2-Fase explotación (PN)'!AF24</f>
        <v>0</v>
      </c>
      <c r="AQ24" s="111">
        <f>'3.2-Fase explotación (PN)'!AG24</f>
        <v>0</v>
      </c>
      <c r="AR24" s="111">
        <f>'3.2-Fase explotación (PN)'!AH24</f>
        <v>0</v>
      </c>
      <c r="AS24" s="111">
        <f>'3.2-Fase explotación (PN)'!AI24</f>
        <v>0</v>
      </c>
      <c r="AT24" s="111">
        <f>'3.2-Fase explotación (PN)'!AJ24</f>
        <v>0</v>
      </c>
      <c r="AU24" s="111">
        <f>'3.2-Fase explotación (PN)'!AK24</f>
        <v>0</v>
      </c>
      <c r="AV24" s="111">
        <f>'3.2-Fase explotación (PN)'!AL24</f>
        <v>0</v>
      </c>
      <c r="AW24" s="111">
        <f>'3.2-Fase explotación (PN)'!AM24</f>
        <v>0</v>
      </c>
      <c r="AX24" s="111">
        <f>'3.2-Fase explotación (PN)'!AN24</f>
        <v>0</v>
      </c>
      <c r="AY24" s="111">
        <f>'3.2-Fase explotación (PN)'!AO24</f>
        <v>0</v>
      </c>
      <c r="AZ24" s="111">
        <f>'3.2-Fase explotación (PN)'!AP24</f>
        <v>0</v>
      </c>
      <c r="BA24" s="111">
        <f>'3.2-Fase explotación (PN)'!AQ24</f>
        <v>0</v>
      </c>
      <c r="BB24" s="111">
        <f>'3.2-Fase explotación (PN)'!AR24</f>
        <v>0</v>
      </c>
      <c r="BC24" s="111">
        <f>'3.2-Fase explotación (PN)'!AS24</f>
        <v>0</v>
      </c>
      <c r="BD24" s="111">
        <f>'3.2-Fase explotación (PN)'!AT24</f>
        <v>0</v>
      </c>
      <c r="BE24" s="111">
        <f>'3.2-Fase explotación (PN)'!AU24</f>
        <v>0</v>
      </c>
      <c r="BF24" s="111">
        <f>'3.2-Fase explotación (PN)'!AV24</f>
        <v>0</v>
      </c>
      <c r="BG24" s="111">
        <f>'3.2-Fase explotación (PN)'!AW24</f>
        <v>0</v>
      </c>
      <c r="BH24" s="111">
        <f>'3.2-Fase explotación (PN)'!AX24</f>
        <v>0</v>
      </c>
      <c r="BI24" s="111">
        <f>'3.2-Fase explotación (PN)'!AY24</f>
        <v>0</v>
      </c>
      <c r="BJ24" s="111">
        <f>'3.2-Fase explotación (PN)'!AZ24</f>
        <v>0</v>
      </c>
      <c r="BK24" s="111">
        <f>'3.2-Fase explotación (PN)'!BA24</f>
        <v>0</v>
      </c>
      <c r="BL24" s="111">
        <f>'3.2-Fase explotación (PN)'!BB24</f>
        <v>0</v>
      </c>
      <c r="BM24" s="111">
        <f>'3.2-Fase explotación (PN)'!BC24</f>
        <v>0</v>
      </c>
      <c r="BN24" s="111">
        <f>'3.2-Fase explotación (PN)'!BD24</f>
        <v>0</v>
      </c>
      <c r="BO24" s="111">
        <f>'3.2-Fase explotación (PN)'!BE24</f>
        <v>0</v>
      </c>
      <c r="BP24" s="111">
        <f>'3.2-Fase explotación (PN)'!BF24</f>
        <v>0</v>
      </c>
      <c r="BQ24" s="111">
        <f>'3.2-Fase explotación (PN)'!BG24</f>
        <v>0</v>
      </c>
      <c r="BR24" s="111">
        <f>'3.2-Fase explotación (PN)'!BH24</f>
        <v>0</v>
      </c>
      <c r="BS24" s="111">
        <f>'3.2-Fase explotación (PN)'!BI24</f>
        <v>0</v>
      </c>
      <c r="BT24" s="111">
        <f>'3.2-Fase explotación (PN)'!BJ24</f>
        <v>0</v>
      </c>
      <c r="BU24" s="111">
        <f>'3.2-Fase explotación (PN)'!BK24</f>
        <v>0</v>
      </c>
    </row>
    <row r="25" spans="2:73" s="33" customFormat="1" ht="20.100000000000001" customHeight="1" x14ac:dyDescent="0.25">
      <c r="B25" s="332"/>
      <c r="C25" s="168" t="str">
        <f>IF('3.2-Fase explotación (PN)'!C25&lt;&gt;"",'3.2-Fase explotación (PN)'!C25,"")</f>
        <v/>
      </c>
      <c r="D25" s="175"/>
      <c r="E25" s="175"/>
      <c r="F25" s="175"/>
      <c r="G25" s="175"/>
      <c r="H25" s="175"/>
      <c r="I25" s="175"/>
      <c r="J25" s="175"/>
      <c r="K25" s="175"/>
      <c r="L25" s="175"/>
      <c r="M25" s="175"/>
      <c r="N25" s="111">
        <f>'3.2-Fase explotación (PN)'!D25</f>
        <v>0</v>
      </c>
      <c r="O25" s="111">
        <f>'3.2-Fase explotación (PN)'!E25</f>
        <v>0</v>
      </c>
      <c r="P25" s="111">
        <f>'3.2-Fase explotación (PN)'!F25</f>
        <v>0</v>
      </c>
      <c r="Q25" s="111">
        <f>'3.2-Fase explotación (PN)'!G25</f>
        <v>0</v>
      </c>
      <c r="R25" s="111">
        <f>'3.2-Fase explotación (PN)'!H25</f>
        <v>0</v>
      </c>
      <c r="S25" s="111">
        <f>'3.2-Fase explotación (PN)'!I25</f>
        <v>0</v>
      </c>
      <c r="T25" s="111">
        <f>'3.2-Fase explotación (PN)'!J25</f>
        <v>0</v>
      </c>
      <c r="U25" s="111">
        <f>'3.2-Fase explotación (PN)'!K25</f>
        <v>0</v>
      </c>
      <c r="V25" s="111">
        <f>'3.2-Fase explotación (PN)'!L25</f>
        <v>0</v>
      </c>
      <c r="W25" s="111">
        <f>'3.2-Fase explotación (PN)'!M25</f>
        <v>0</v>
      </c>
      <c r="X25" s="111">
        <f>'3.2-Fase explotación (PN)'!N25</f>
        <v>0</v>
      </c>
      <c r="Y25" s="111">
        <f>'3.2-Fase explotación (PN)'!O25</f>
        <v>0</v>
      </c>
      <c r="Z25" s="111">
        <f>'3.2-Fase explotación (PN)'!P25</f>
        <v>0</v>
      </c>
      <c r="AA25" s="111">
        <f>'3.2-Fase explotación (PN)'!Q25</f>
        <v>0</v>
      </c>
      <c r="AB25" s="111">
        <f>'3.2-Fase explotación (PN)'!R25</f>
        <v>0</v>
      </c>
      <c r="AC25" s="111">
        <f>'3.2-Fase explotación (PN)'!S25</f>
        <v>0</v>
      </c>
      <c r="AD25" s="111">
        <f>'3.2-Fase explotación (PN)'!T25</f>
        <v>0</v>
      </c>
      <c r="AE25" s="111">
        <f>'3.2-Fase explotación (PN)'!U25</f>
        <v>0</v>
      </c>
      <c r="AF25" s="111">
        <f>'3.2-Fase explotación (PN)'!V25</f>
        <v>0</v>
      </c>
      <c r="AG25" s="111">
        <f>'3.2-Fase explotación (PN)'!W25</f>
        <v>0</v>
      </c>
      <c r="AH25" s="111">
        <f>'3.2-Fase explotación (PN)'!X25</f>
        <v>0</v>
      </c>
      <c r="AI25" s="111">
        <f>'3.2-Fase explotación (PN)'!Y25</f>
        <v>0</v>
      </c>
      <c r="AJ25" s="111">
        <f>'3.2-Fase explotación (PN)'!Z25</f>
        <v>0</v>
      </c>
      <c r="AK25" s="111">
        <f>'3.2-Fase explotación (PN)'!AA25</f>
        <v>0</v>
      </c>
      <c r="AL25" s="111">
        <f>'3.2-Fase explotación (PN)'!AB25</f>
        <v>0</v>
      </c>
      <c r="AM25" s="111">
        <f>'3.2-Fase explotación (PN)'!AC25</f>
        <v>0</v>
      </c>
      <c r="AN25" s="111">
        <f>'3.2-Fase explotación (PN)'!AD25</f>
        <v>0</v>
      </c>
      <c r="AO25" s="111">
        <f>'3.2-Fase explotación (PN)'!AE25</f>
        <v>0</v>
      </c>
      <c r="AP25" s="111">
        <f>'3.2-Fase explotación (PN)'!AF25</f>
        <v>0</v>
      </c>
      <c r="AQ25" s="111">
        <f>'3.2-Fase explotación (PN)'!AG25</f>
        <v>0</v>
      </c>
      <c r="AR25" s="111">
        <f>'3.2-Fase explotación (PN)'!AH25</f>
        <v>0</v>
      </c>
      <c r="AS25" s="111">
        <f>'3.2-Fase explotación (PN)'!AI25</f>
        <v>0</v>
      </c>
      <c r="AT25" s="111">
        <f>'3.2-Fase explotación (PN)'!AJ25</f>
        <v>0</v>
      </c>
      <c r="AU25" s="111">
        <f>'3.2-Fase explotación (PN)'!AK25</f>
        <v>0</v>
      </c>
      <c r="AV25" s="111">
        <f>'3.2-Fase explotación (PN)'!AL25</f>
        <v>0</v>
      </c>
      <c r="AW25" s="111">
        <f>'3.2-Fase explotación (PN)'!AM25</f>
        <v>0</v>
      </c>
      <c r="AX25" s="111">
        <f>'3.2-Fase explotación (PN)'!AN25</f>
        <v>0</v>
      </c>
      <c r="AY25" s="111">
        <f>'3.2-Fase explotación (PN)'!AO25</f>
        <v>0</v>
      </c>
      <c r="AZ25" s="111">
        <f>'3.2-Fase explotación (PN)'!AP25</f>
        <v>0</v>
      </c>
      <c r="BA25" s="111">
        <f>'3.2-Fase explotación (PN)'!AQ25</f>
        <v>0</v>
      </c>
      <c r="BB25" s="111">
        <f>'3.2-Fase explotación (PN)'!AR25</f>
        <v>0</v>
      </c>
      <c r="BC25" s="111">
        <f>'3.2-Fase explotación (PN)'!AS25</f>
        <v>0</v>
      </c>
      <c r="BD25" s="111">
        <f>'3.2-Fase explotación (PN)'!AT25</f>
        <v>0</v>
      </c>
      <c r="BE25" s="111">
        <f>'3.2-Fase explotación (PN)'!AU25</f>
        <v>0</v>
      </c>
      <c r="BF25" s="111">
        <f>'3.2-Fase explotación (PN)'!AV25</f>
        <v>0</v>
      </c>
      <c r="BG25" s="111">
        <f>'3.2-Fase explotación (PN)'!AW25</f>
        <v>0</v>
      </c>
      <c r="BH25" s="111">
        <f>'3.2-Fase explotación (PN)'!AX25</f>
        <v>0</v>
      </c>
      <c r="BI25" s="111">
        <f>'3.2-Fase explotación (PN)'!AY25</f>
        <v>0</v>
      </c>
      <c r="BJ25" s="111">
        <f>'3.2-Fase explotación (PN)'!AZ25</f>
        <v>0</v>
      </c>
      <c r="BK25" s="111">
        <f>'3.2-Fase explotación (PN)'!BA25</f>
        <v>0</v>
      </c>
      <c r="BL25" s="111">
        <f>'3.2-Fase explotación (PN)'!BB25</f>
        <v>0</v>
      </c>
      <c r="BM25" s="111">
        <f>'3.2-Fase explotación (PN)'!BC25</f>
        <v>0</v>
      </c>
      <c r="BN25" s="111">
        <f>'3.2-Fase explotación (PN)'!BD25</f>
        <v>0</v>
      </c>
      <c r="BO25" s="111">
        <f>'3.2-Fase explotación (PN)'!BE25</f>
        <v>0</v>
      </c>
      <c r="BP25" s="111">
        <f>'3.2-Fase explotación (PN)'!BF25</f>
        <v>0</v>
      </c>
      <c r="BQ25" s="111">
        <f>'3.2-Fase explotación (PN)'!BG25</f>
        <v>0</v>
      </c>
      <c r="BR25" s="111">
        <f>'3.2-Fase explotación (PN)'!BH25</f>
        <v>0</v>
      </c>
      <c r="BS25" s="111">
        <f>'3.2-Fase explotación (PN)'!BI25</f>
        <v>0</v>
      </c>
      <c r="BT25" s="111">
        <f>'3.2-Fase explotación (PN)'!BJ25</f>
        <v>0</v>
      </c>
      <c r="BU25" s="111">
        <f>'3.2-Fase explotación (PN)'!BK25</f>
        <v>0</v>
      </c>
    </row>
    <row r="26" spans="2:73" s="33" customFormat="1" ht="20.100000000000001" customHeight="1" x14ac:dyDescent="0.25">
      <c r="B26" s="332"/>
      <c r="C26" s="98" t="s">
        <v>24</v>
      </c>
      <c r="D26" s="111">
        <f>'3.1-Fase construcción (PN)'!E19</f>
        <v>0</v>
      </c>
      <c r="E26" s="111">
        <f>'3.1-Fase construcción (PN)'!F19</f>
        <v>0</v>
      </c>
      <c r="F26" s="111">
        <f>'3.1-Fase construcción (PN)'!G19</f>
        <v>0</v>
      </c>
      <c r="G26" s="111">
        <f>'3.1-Fase construcción (PN)'!H19</f>
        <v>0</v>
      </c>
      <c r="H26" s="111">
        <f>'3.1-Fase construcción (PN)'!I19</f>
        <v>0</v>
      </c>
      <c r="I26" s="111">
        <f>'3.1-Fase construcción (PN)'!J19</f>
        <v>0</v>
      </c>
      <c r="J26" s="111">
        <f>'3.1-Fase construcción (PN)'!K19</f>
        <v>0</v>
      </c>
      <c r="K26" s="111">
        <f>'3.1-Fase construcción (PN)'!L19</f>
        <v>0</v>
      </c>
      <c r="L26" s="111">
        <f>'3.1-Fase construcción (PN)'!M19</f>
        <v>0</v>
      </c>
      <c r="M26" s="111">
        <f>'3.1-Fase construcción (PN)'!N19</f>
        <v>0</v>
      </c>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row>
    <row r="27" spans="2:73" s="38" customFormat="1" ht="20.100000000000001" customHeight="1" x14ac:dyDescent="0.25">
      <c r="B27" s="332" t="s">
        <v>25</v>
      </c>
      <c r="C27" s="98" t="s">
        <v>26</v>
      </c>
      <c r="D27" s="108">
        <f t="shared" ref="D27:F27" si="0">SUM(D28:D31)</f>
        <v>0</v>
      </c>
      <c r="E27" s="108">
        <f t="shared" si="0"/>
        <v>0</v>
      </c>
      <c r="F27" s="108">
        <f t="shared" si="0"/>
        <v>0</v>
      </c>
      <c r="G27" s="108">
        <f t="shared" ref="G27:M27" si="1">SUM(G28:G31)</f>
        <v>0</v>
      </c>
      <c r="H27" s="108">
        <f t="shared" si="1"/>
        <v>0</v>
      </c>
      <c r="I27" s="108">
        <f t="shared" si="1"/>
        <v>0</v>
      </c>
      <c r="J27" s="108">
        <f t="shared" si="1"/>
        <v>0</v>
      </c>
      <c r="K27" s="108">
        <f t="shared" si="1"/>
        <v>0</v>
      </c>
      <c r="L27" s="108">
        <f t="shared" si="1"/>
        <v>0</v>
      </c>
      <c r="M27" s="108">
        <f t="shared" si="1"/>
        <v>0</v>
      </c>
      <c r="N27" s="111">
        <f>SUM(N28:N31)</f>
        <v>0</v>
      </c>
      <c r="O27" s="108">
        <f t="shared" ref="O27:S27" si="2">SUM(O28:O31)</f>
        <v>0</v>
      </c>
      <c r="P27" s="108">
        <f t="shared" si="2"/>
        <v>0</v>
      </c>
      <c r="Q27" s="108">
        <f t="shared" si="2"/>
        <v>0</v>
      </c>
      <c r="R27" s="108">
        <f t="shared" si="2"/>
        <v>0</v>
      </c>
      <c r="S27" s="108">
        <f t="shared" si="2"/>
        <v>0</v>
      </c>
      <c r="T27" s="108">
        <f t="shared" ref="T27:Y27" si="3">SUM(T28:T31)</f>
        <v>0</v>
      </c>
      <c r="U27" s="108">
        <f t="shared" si="3"/>
        <v>0</v>
      </c>
      <c r="V27" s="108">
        <f t="shared" si="3"/>
        <v>0</v>
      </c>
      <c r="W27" s="108">
        <f t="shared" si="3"/>
        <v>0</v>
      </c>
      <c r="X27" s="108">
        <f t="shared" si="3"/>
        <v>0</v>
      </c>
      <c r="Y27" s="108">
        <f t="shared" si="3"/>
        <v>0</v>
      </c>
      <c r="Z27" s="108">
        <f t="shared" ref="Z27:AK27" si="4">SUM(Z28:Z31)</f>
        <v>0</v>
      </c>
      <c r="AA27" s="108">
        <f t="shared" si="4"/>
        <v>0</v>
      </c>
      <c r="AB27" s="108">
        <f t="shared" si="4"/>
        <v>0</v>
      </c>
      <c r="AC27" s="108">
        <f t="shared" si="4"/>
        <v>0</v>
      </c>
      <c r="AD27" s="108">
        <f t="shared" si="4"/>
        <v>0</v>
      </c>
      <c r="AE27" s="108">
        <f t="shared" si="4"/>
        <v>0</v>
      </c>
      <c r="AF27" s="108">
        <f t="shared" si="4"/>
        <v>0</v>
      </c>
      <c r="AG27" s="108">
        <f t="shared" si="4"/>
        <v>0</v>
      </c>
      <c r="AH27" s="108">
        <f t="shared" si="4"/>
        <v>0</v>
      </c>
      <c r="AI27" s="108">
        <f t="shared" si="4"/>
        <v>0</v>
      </c>
      <c r="AJ27" s="108">
        <f t="shared" si="4"/>
        <v>0</v>
      </c>
      <c r="AK27" s="108">
        <f t="shared" si="4"/>
        <v>0</v>
      </c>
      <c r="AL27" s="108">
        <f t="shared" ref="AL27:AQ27" si="5">SUM(AL28:AL31)</f>
        <v>0</v>
      </c>
      <c r="AM27" s="108">
        <f t="shared" si="5"/>
        <v>0</v>
      </c>
      <c r="AN27" s="108">
        <f t="shared" si="5"/>
        <v>0</v>
      </c>
      <c r="AO27" s="108">
        <f t="shared" si="5"/>
        <v>0</v>
      </c>
      <c r="AP27" s="108">
        <f t="shared" si="5"/>
        <v>0</v>
      </c>
      <c r="AQ27" s="108">
        <f t="shared" si="5"/>
        <v>0</v>
      </c>
      <c r="AR27" s="108">
        <f t="shared" ref="AR27:AS27" si="6">SUM(AR28:AR31)</f>
        <v>0</v>
      </c>
      <c r="AS27" s="108">
        <f t="shared" si="6"/>
        <v>0</v>
      </c>
      <c r="AT27" s="108">
        <f t="shared" ref="AT27:BU27" si="7">SUM(AT28:AT31)</f>
        <v>0</v>
      </c>
      <c r="AU27" s="108">
        <f t="shared" si="7"/>
        <v>0</v>
      </c>
      <c r="AV27" s="108">
        <f t="shared" si="7"/>
        <v>0</v>
      </c>
      <c r="AW27" s="108">
        <f t="shared" si="7"/>
        <v>0</v>
      </c>
      <c r="AX27" s="108">
        <f t="shared" si="7"/>
        <v>0</v>
      </c>
      <c r="AY27" s="108">
        <f t="shared" si="7"/>
        <v>0</v>
      </c>
      <c r="AZ27" s="108">
        <f t="shared" si="7"/>
        <v>0</v>
      </c>
      <c r="BA27" s="108">
        <f t="shared" si="7"/>
        <v>0</v>
      </c>
      <c r="BB27" s="108">
        <f t="shared" si="7"/>
        <v>0</v>
      </c>
      <c r="BC27" s="108">
        <f t="shared" si="7"/>
        <v>0</v>
      </c>
      <c r="BD27" s="108">
        <f t="shared" si="7"/>
        <v>0</v>
      </c>
      <c r="BE27" s="108">
        <f t="shared" si="7"/>
        <v>0</v>
      </c>
      <c r="BF27" s="108">
        <f t="shared" si="7"/>
        <v>0</v>
      </c>
      <c r="BG27" s="108">
        <f t="shared" si="7"/>
        <v>0</v>
      </c>
      <c r="BH27" s="108">
        <f t="shared" si="7"/>
        <v>0</v>
      </c>
      <c r="BI27" s="108">
        <f t="shared" si="7"/>
        <v>0</v>
      </c>
      <c r="BJ27" s="108">
        <f t="shared" si="7"/>
        <v>0</v>
      </c>
      <c r="BK27" s="108">
        <f t="shared" si="7"/>
        <v>0</v>
      </c>
      <c r="BL27" s="108">
        <f t="shared" si="7"/>
        <v>0</v>
      </c>
      <c r="BM27" s="108">
        <f t="shared" si="7"/>
        <v>0</v>
      </c>
      <c r="BN27" s="108">
        <f t="shared" si="7"/>
        <v>0</v>
      </c>
      <c r="BO27" s="108">
        <f t="shared" si="7"/>
        <v>0</v>
      </c>
      <c r="BP27" s="108">
        <f t="shared" si="7"/>
        <v>0</v>
      </c>
      <c r="BQ27" s="108">
        <f t="shared" si="7"/>
        <v>0</v>
      </c>
      <c r="BR27" s="108">
        <f t="shared" si="7"/>
        <v>0</v>
      </c>
      <c r="BS27" s="108">
        <f t="shared" si="7"/>
        <v>0</v>
      </c>
      <c r="BT27" s="108">
        <f t="shared" si="7"/>
        <v>0</v>
      </c>
      <c r="BU27" s="108">
        <f t="shared" si="7"/>
        <v>0</v>
      </c>
    </row>
    <row r="28" spans="2:73" s="38" customFormat="1" ht="20.100000000000001" customHeight="1" x14ac:dyDescent="0.25">
      <c r="B28" s="332"/>
      <c r="C28" s="99" t="s">
        <v>27</v>
      </c>
      <c r="D28" s="111">
        <f>'3.1-Fase construcción (PN)'!E21</f>
        <v>0</v>
      </c>
      <c r="E28" s="111">
        <f>'3.1-Fase construcción (PN)'!F21</f>
        <v>0</v>
      </c>
      <c r="F28" s="111">
        <f>'3.1-Fase construcción (PN)'!G21</f>
        <v>0</v>
      </c>
      <c r="G28" s="111">
        <f>'3.1-Fase construcción (PN)'!H21</f>
        <v>0</v>
      </c>
      <c r="H28" s="111">
        <f>'3.1-Fase construcción (PN)'!I21</f>
        <v>0</v>
      </c>
      <c r="I28" s="111">
        <f>'3.1-Fase construcción (PN)'!J21</f>
        <v>0</v>
      </c>
      <c r="J28" s="111">
        <f>'3.1-Fase construcción (PN)'!K21</f>
        <v>0</v>
      </c>
      <c r="K28" s="111">
        <f>'3.1-Fase construcción (PN)'!L21</f>
        <v>0</v>
      </c>
      <c r="L28" s="111">
        <f>'3.1-Fase construcción (PN)'!M21</f>
        <v>0</v>
      </c>
      <c r="M28" s="111">
        <f>'3.1-Fase construcción (PN)'!N21</f>
        <v>0</v>
      </c>
      <c r="N28" s="111">
        <f>'3.2-Fase explotación (PN)'!D27</f>
        <v>0</v>
      </c>
      <c r="O28" s="111">
        <f>'3.2-Fase explotación (PN)'!E27</f>
        <v>0</v>
      </c>
      <c r="P28" s="111">
        <f>'3.2-Fase explotación (PN)'!F27</f>
        <v>0</v>
      </c>
      <c r="Q28" s="111">
        <f>'3.2-Fase explotación (PN)'!G27</f>
        <v>0</v>
      </c>
      <c r="R28" s="111">
        <f>'3.2-Fase explotación (PN)'!H27</f>
        <v>0</v>
      </c>
      <c r="S28" s="111">
        <f>'3.2-Fase explotación (PN)'!I27</f>
        <v>0</v>
      </c>
      <c r="T28" s="111">
        <f>'3.2-Fase explotación (PN)'!J27</f>
        <v>0</v>
      </c>
      <c r="U28" s="111">
        <f>'3.2-Fase explotación (PN)'!K27</f>
        <v>0</v>
      </c>
      <c r="V28" s="111">
        <f>'3.2-Fase explotación (PN)'!L27</f>
        <v>0</v>
      </c>
      <c r="W28" s="111">
        <f>'3.2-Fase explotación (PN)'!M27</f>
        <v>0</v>
      </c>
      <c r="X28" s="111">
        <f>'3.2-Fase explotación (PN)'!N27</f>
        <v>0</v>
      </c>
      <c r="Y28" s="111">
        <f>'3.2-Fase explotación (PN)'!O27</f>
        <v>0</v>
      </c>
      <c r="Z28" s="111">
        <f>'3.2-Fase explotación (PN)'!P27</f>
        <v>0</v>
      </c>
      <c r="AA28" s="111">
        <f>'3.2-Fase explotación (PN)'!Q27</f>
        <v>0</v>
      </c>
      <c r="AB28" s="111">
        <f>'3.2-Fase explotación (PN)'!R27</f>
        <v>0</v>
      </c>
      <c r="AC28" s="111">
        <f>'3.2-Fase explotación (PN)'!S27</f>
        <v>0</v>
      </c>
      <c r="AD28" s="111">
        <f>'3.2-Fase explotación (PN)'!T27</f>
        <v>0</v>
      </c>
      <c r="AE28" s="111">
        <f>'3.2-Fase explotación (PN)'!U27</f>
        <v>0</v>
      </c>
      <c r="AF28" s="111">
        <f>'3.2-Fase explotación (PN)'!V27</f>
        <v>0</v>
      </c>
      <c r="AG28" s="111">
        <f>'3.2-Fase explotación (PN)'!W27</f>
        <v>0</v>
      </c>
      <c r="AH28" s="111">
        <f>'3.2-Fase explotación (PN)'!X27</f>
        <v>0</v>
      </c>
      <c r="AI28" s="111">
        <f>'3.2-Fase explotación (PN)'!Y27</f>
        <v>0</v>
      </c>
      <c r="AJ28" s="111">
        <f>'3.2-Fase explotación (PN)'!Z27</f>
        <v>0</v>
      </c>
      <c r="AK28" s="111">
        <f>'3.2-Fase explotación (PN)'!AA27</f>
        <v>0</v>
      </c>
      <c r="AL28" s="111">
        <f>'3.2-Fase explotación (PN)'!AB27</f>
        <v>0</v>
      </c>
      <c r="AM28" s="111">
        <f>'3.2-Fase explotación (PN)'!AC27</f>
        <v>0</v>
      </c>
      <c r="AN28" s="111">
        <f>'3.2-Fase explotación (PN)'!AD27</f>
        <v>0</v>
      </c>
      <c r="AO28" s="111">
        <f>'3.2-Fase explotación (PN)'!AE27</f>
        <v>0</v>
      </c>
      <c r="AP28" s="111">
        <f>'3.2-Fase explotación (PN)'!AF27</f>
        <v>0</v>
      </c>
      <c r="AQ28" s="111">
        <f>'3.2-Fase explotación (PN)'!AG27</f>
        <v>0</v>
      </c>
      <c r="AR28" s="111">
        <f>'3.2-Fase explotación (PN)'!AH27</f>
        <v>0</v>
      </c>
      <c r="AS28" s="111">
        <f>'3.2-Fase explotación (PN)'!AI27</f>
        <v>0</v>
      </c>
      <c r="AT28" s="111">
        <f>'3.2-Fase explotación (PN)'!AJ27</f>
        <v>0</v>
      </c>
      <c r="AU28" s="111">
        <f>'3.2-Fase explotación (PN)'!AK27</f>
        <v>0</v>
      </c>
      <c r="AV28" s="111">
        <f>'3.2-Fase explotación (PN)'!AL27</f>
        <v>0</v>
      </c>
      <c r="AW28" s="111">
        <f>'3.2-Fase explotación (PN)'!AM27</f>
        <v>0</v>
      </c>
      <c r="AX28" s="111">
        <f>'3.2-Fase explotación (PN)'!AN27</f>
        <v>0</v>
      </c>
      <c r="AY28" s="111">
        <f>'3.2-Fase explotación (PN)'!AO27</f>
        <v>0</v>
      </c>
      <c r="AZ28" s="111">
        <f>'3.2-Fase explotación (PN)'!AP27</f>
        <v>0</v>
      </c>
      <c r="BA28" s="111">
        <f>'3.2-Fase explotación (PN)'!AQ27</f>
        <v>0</v>
      </c>
      <c r="BB28" s="111">
        <f>'3.2-Fase explotación (PN)'!AR27</f>
        <v>0</v>
      </c>
      <c r="BC28" s="111">
        <f>'3.2-Fase explotación (PN)'!AS27</f>
        <v>0</v>
      </c>
      <c r="BD28" s="111">
        <f>'3.2-Fase explotación (PN)'!AT27</f>
        <v>0</v>
      </c>
      <c r="BE28" s="111">
        <f>'3.2-Fase explotación (PN)'!AU27</f>
        <v>0</v>
      </c>
      <c r="BF28" s="111">
        <f>'3.2-Fase explotación (PN)'!AV27</f>
        <v>0</v>
      </c>
      <c r="BG28" s="111">
        <f>'3.2-Fase explotación (PN)'!AW27</f>
        <v>0</v>
      </c>
      <c r="BH28" s="111">
        <f>'3.2-Fase explotación (PN)'!AX27</f>
        <v>0</v>
      </c>
      <c r="BI28" s="111">
        <f>'3.2-Fase explotación (PN)'!AY27</f>
        <v>0</v>
      </c>
      <c r="BJ28" s="111">
        <f>'3.2-Fase explotación (PN)'!AZ27</f>
        <v>0</v>
      </c>
      <c r="BK28" s="111">
        <f>'3.2-Fase explotación (PN)'!BA27</f>
        <v>0</v>
      </c>
      <c r="BL28" s="111">
        <f>'3.2-Fase explotación (PN)'!BB27</f>
        <v>0</v>
      </c>
      <c r="BM28" s="111">
        <f>'3.2-Fase explotación (PN)'!BC27</f>
        <v>0</v>
      </c>
      <c r="BN28" s="111">
        <f>'3.2-Fase explotación (PN)'!BD27</f>
        <v>0</v>
      </c>
      <c r="BO28" s="111">
        <f>'3.2-Fase explotación (PN)'!BE27</f>
        <v>0</v>
      </c>
      <c r="BP28" s="111">
        <f>'3.2-Fase explotación (PN)'!BF27</f>
        <v>0</v>
      </c>
      <c r="BQ28" s="111">
        <f>'3.2-Fase explotación (PN)'!BG27</f>
        <v>0</v>
      </c>
      <c r="BR28" s="111">
        <f>'3.2-Fase explotación (PN)'!BH27</f>
        <v>0</v>
      </c>
      <c r="BS28" s="111">
        <f>'3.2-Fase explotación (PN)'!BI27</f>
        <v>0</v>
      </c>
      <c r="BT28" s="111">
        <f>'3.2-Fase explotación (PN)'!BJ27</f>
        <v>0</v>
      </c>
      <c r="BU28" s="111">
        <f>'3.2-Fase explotación (PN)'!BK27</f>
        <v>0</v>
      </c>
    </row>
    <row r="29" spans="2:73" s="38" customFormat="1" ht="20.100000000000001" customHeight="1" x14ac:dyDescent="0.25">
      <c r="B29" s="332"/>
      <c r="C29" s="99" t="s">
        <v>28</v>
      </c>
      <c r="D29" s="111">
        <f>'3.1-Fase construcción (PN)'!E22</f>
        <v>0</v>
      </c>
      <c r="E29" s="111">
        <f>'3.1-Fase construcción (PN)'!F22</f>
        <v>0</v>
      </c>
      <c r="F29" s="111">
        <f>'3.1-Fase construcción (PN)'!G22</f>
        <v>0</v>
      </c>
      <c r="G29" s="111">
        <f>'3.1-Fase construcción (PN)'!H22</f>
        <v>0</v>
      </c>
      <c r="H29" s="111">
        <f>'3.1-Fase construcción (PN)'!I22</f>
        <v>0</v>
      </c>
      <c r="I29" s="111">
        <f>'3.1-Fase construcción (PN)'!J22</f>
        <v>0</v>
      </c>
      <c r="J29" s="111">
        <f>'3.1-Fase construcción (PN)'!K22</f>
        <v>0</v>
      </c>
      <c r="K29" s="111">
        <f>'3.1-Fase construcción (PN)'!L22</f>
        <v>0</v>
      </c>
      <c r="L29" s="111">
        <f>'3.1-Fase construcción (PN)'!M22</f>
        <v>0</v>
      </c>
      <c r="M29" s="111">
        <f>'3.1-Fase construcción (PN)'!N22</f>
        <v>0</v>
      </c>
      <c r="N29" s="111">
        <f>'3.2-Fase explotación (PN)'!D28</f>
        <v>0</v>
      </c>
      <c r="O29" s="111">
        <f>'3.2-Fase explotación (PN)'!E28</f>
        <v>0</v>
      </c>
      <c r="P29" s="111">
        <f>'3.2-Fase explotación (PN)'!F28</f>
        <v>0</v>
      </c>
      <c r="Q29" s="111">
        <f>'3.2-Fase explotación (PN)'!G28</f>
        <v>0</v>
      </c>
      <c r="R29" s="111">
        <f>'3.2-Fase explotación (PN)'!H28</f>
        <v>0</v>
      </c>
      <c r="S29" s="111">
        <f>'3.2-Fase explotación (PN)'!I28</f>
        <v>0</v>
      </c>
      <c r="T29" s="111">
        <f>'3.2-Fase explotación (PN)'!J28</f>
        <v>0</v>
      </c>
      <c r="U29" s="111">
        <f>'3.2-Fase explotación (PN)'!K28</f>
        <v>0</v>
      </c>
      <c r="V29" s="111">
        <f>'3.2-Fase explotación (PN)'!L28</f>
        <v>0</v>
      </c>
      <c r="W29" s="111">
        <f>'3.2-Fase explotación (PN)'!M28</f>
        <v>0</v>
      </c>
      <c r="X29" s="111">
        <f>'3.2-Fase explotación (PN)'!N28</f>
        <v>0</v>
      </c>
      <c r="Y29" s="111">
        <f>'3.2-Fase explotación (PN)'!O28</f>
        <v>0</v>
      </c>
      <c r="Z29" s="111">
        <f>'3.2-Fase explotación (PN)'!P28</f>
        <v>0</v>
      </c>
      <c r="AA29" s="111">
        <f>'3.2-Fase explotación (PN)'!Q28</f>
        <v>0</v>
      </c>
      <c r="AB29" s="111">
        <f>'3.2-Fase explotación (PN)'!R28</f>
        <v>0</v>
      </c>
      <c r="AC29" s="111">
        <f>'3.2-Fase explotación (PN)'!S28</f>
        <v>0</v>
      </c>
      <c r="AD29" s="111">
        <f>'3.2-Fase explotación (PN)'!T28</f>
        <v>0</v>
      </c>
      <c r="AE29" s="111">
        <f>'3.2-Fase explotación (PN)'!U28</f>
        <v>0</v>
      </c>
      <c r="AF29" s="111">
        <f>'3.2-Fase explotación (PN)'!V28</f>
        <v>0</v>
      </c>
      <c r="AG29" s="111">
        <f>'3.2-Fase explotación (PN)'!W28</f>
        <v>0</v>
      </c>
      <c r="AH29" s="111">
        <f>'3.2-Fase explotación (PN)'!X28</f>
        <v>0</v>
      </c>
      <c r="AI29" s="111">
        <f>'3.2-Fase explotación (PN)'!Y28</f>
        <v>0</v>
      </c>
      <c r="AJ29" s="111">
        <f>'3.2-Fase explotación (PN)'!Z28</f>
        <v>0</v>
      </c>
      <c r="AK29" s="111">
        <f>'3.2-Fase explotación (PN)'!AA28</f>
        <v>0</v>
      </c>
      <c r="AL29" s="111">
        <f>'3.2-Fase explotación (PN)'!AB28</f>
        <v>0</v>
      </c>
      <c r="AM29" s="111">
        <f>'3.2-Fase explotación (PN)'!AC28</f>
        <v>0</v>
      </c>
      <c r="AN29" s="111">
        <f>'3.2-Fase explotación (PN)'!AD28</f>
        <v>0</v>
      </c>
      <c r="AO29" s="111">
        <f>'3.2-Fase explotación (PN)'!AE28</f>
        <v>0</v>
      </c>
      <c r="AP29" s="111">
        <f>'3.2-Fase explotación (PN)'!AF28</f>
        <v>0</v>
      </c>
      <c r="AQ29" s="111">
        <f>'3.2-Fase explotación (PN)'!AG28</f>
        <v>0</v>
      </c>
      <c r="AR29" s="111">
        <f>'3.2-Fase explotación (PN)'!AH28</f>
        <v>0</v>
      </c>
      <c r="AS29" s="111">
        <f>'3.2-Fase explotación (PN)'!AI28</f>
        <v>0</v>
      </c>
      <c r="AT29" s="111">
        <f>'3.2-Fase explotación (PN)'!AJ28</f>
        <v>0</v>
      </c>
      <c r="AU29" s="111">
        <f>'3.2-Fase explotación (PN)'!AK28</f>
        <v>0</v>
      </c>
      <c r="AV29" s="111">
        <f>'3.2-Fase explotación (PN)'!AL28</f>
        <v>0</v>
      </c>
      <c r="AW29" s="111">
        <f>'3.2-Fase explotación (PN)'!AM28</f>
        <v>0</v>
      </c>
      <c r="AX29" s="111">
        <f>'3.2-Fase explotación (PN)'!AN28</f>
        <v>0</v>
      </c>
      <c r="AY29" s="111">
        <f>'3.2-Fase explotación (PN)'!AO28</f>
        <v>0</v>
      </c>
      <c r="AZ29" s="111">
        <f>'3.2-Fase explotación (PN)'!AP28</f>
        <v>0</v>
      </c>
      <c r="BA29" s="111">
        <f>'3.2-Fase explotación (PN)'!AQ28</f>
        <v>0</v>
      </c>
      <c r="BB29" s="111">
        <f>'3.2-Fase explotación (PN)'!AR28</f>
        <v>0</v>
      </c>
      <c r="BC29" s="111">
        <f>'3.2-Fase explotación (PN)'!AS28</f>
        <v>0</v>
      </c>
      <c r="BD29" s="111">
        <f>'3.2-Fase explotación (PN)'!AT28</f>
        <v>0</v>
      </c>
      <c r="BE29" s="111">
        <f>'3.2-Fase explotación (PN)'!AU28</f>
        <v>0</v>
      </c>
      <c r="BF29" s="111">
        <f>'3.2-Fase explotación (PN)'!AV28</f>
        <v>0</v>
      </c>
      <c r="BG29" s="111">
        <f>'3.2-Fase explotación (PN)'!AW28</f>
        <v>0</v>
      </c>
      <c r="BH29" s="111">
        <f>'3.2-Fase explotación (PN)'!AX28</f>
        <v>0</v>
      </c>
      <c r="BI29" s="111">
        <f>'3.2-Fase explotación (PN)'!AY28</f>
        <v>0</v>
      </c>
      <c r="BJ29" s="111">
        <f>'3.2-Fase explotación (PN)'!AZ28</f>
        <v>0</v>
      </c>
      <c r="BK29" s="111">
        <f>'3.2-Fase explotación (PN)'!BA28</f>
        <v>0</v>
      </c>
      <c r="BL29" s="111">
        <f>'3.2-Fase explotación (PN)'!BB28</f>
        <v>0</v>
      </c>
      <c r="BM29" s="111">
        <f>'3.2-Fase explotación (PN)'!BC28</f>
        <v>0</v>
      </c>
      <c r="BN29" s="111">
        <f>'3.2-Fase explotación (PN)'!BD28</f>
        <v>0</v>
      </c>
      <c r="BO29" s="111">
        <f>'3.2-Fase explotación (PN)'!BE28</f>
        <v>0</v>
      </c>
      <c r="BP29" s="111">
        <f>'3.2-Fase explotación (PN)'!BF28</f>
        <v>0</v>
      </c>
      <c r="BQ29" s="111">
        <f>'3.2-Fase explotación (PN)'!BG28</f>
        <v>0</v>
      </c>
      <c r="BR29" s="111">
        <f>'3.2-Fase explotación (PN)'!BH28</f>
        <v>0</v>
      </c>
      <c r="BS29" s="111">
        <f>'3.2-Fase explotación (PN)'!BI28</f>
        <v>0</v>
      </c>
      <c r="BT29" s="111">
        <f>'3.2-Fase explotación (PN)'!BJ28</f>
        <v>0</v>
      </c>
      <c r="BU29" s="111">
        <f>'3.2-Fase explotación (PN)'!BK28</f>
        <v>0</v>
      </c>
    </row>
    <row r="30" spans="2:73" s="38" customFormat="1" ht="21" customHeight="1" x14ac:dyDescent="0.25">
      <c r="B30" s="332"/>
      <c r="C30" s="99" t="s">
        <v>177</v>
      </c>
      <c r="D30" s="111">
        <f>'3.1-Fase construcción (PN)'!E23</f>
        <v>0</v>
      </c>
      <c r="E30" s="111">
        <f>'3.1-Fase construcción (PN)'!F23</f>
        <v>0</v>
      </c>
      <c r="F30" s="111">
        <f>'3.1-Fase construcción (PN)'!G23</f>
        <v>0</v>
      </c>
      <c r="G30" s="111">
        <f>'3.1-Fase construcción (PN)'!H23</f>
        <v>0</v>
      </c>
      <c r="H30" s="111">
        <f>'3.1-Fase construcción (PN)'!I23</f>
        <v>0</v>
      </c>
      <c r="I30" s="111">
        <f>'3.1-Fase construcción (PN)'!J23</f>
        <v>0</v>
      </c>
      <c r="J30" s="111">
        <f>'3.1-Fase construcción (PN)'!K23</f>
        <v>0</v>
      </c>
      <c r="K30" s="111">
        <f>'3.1-Fase construcción (PN)'!L23</f>
        <v>0</v>
      </c>
      <c r="L30" s="111">
        <f>'3.1-Fase construcción (PN)'!M23</f>
        <v>0</v>
      </c>
      <c r="M30" s="111">
        <f>'3.1-Fase construcción (PN)'!N23</f>
        <v>0</v>
      </c>
      <c r="N30" s="111">
        <f>'3.2-Fase explotación (PN)'!D29</f>
        <v>0</v>
      </c>
      <c r="O30" s="111">
        <f>'3.2-Fase explotación (PN)'!E29</f>
        <v>0</v>
      </c>
      <c r="P30" s="111">
        <f>'3.2-Fase explotación (PN)'!F29</f>
        <v>0</v>
      </c>
      <c r="Q30" s="111">
        <f>'3.2-Fase explotación (PN)'!G29</f>
        <v>0</v>
      </c>
      <c r="R30" s="111">
        <f>'3.2-Fase explotación (PN)'!H29</f>
        <v>0</v>
      </c>
      <c r="S30" s="111">
        <f>'3.2-Fase explotación (PN)'!I29</f>
        <v>0</v>
      </c>
      <c r="T30" s="111">
        <f>'3.2-Fase explotación (PN)'!J29</f>
        <v>0</v>
      </c>
      <c r="U30" s="111">
        <f>'3.2-Fase explotación (PN)'!K29</f>
        <v>0</v>
      </c>
      <c r="V30" s="111">
        <f>'3.2-Fase explotación (PN)'!L29</f>
        <v>0</v>
      </c>
      <c r="W30" s="111">
        <f>'3.2-Fase explotación (PN)'!M29</f>
        <v>0</v>
      </c>
      <c r="X30" s="111">
        <f>'3.2-Fase explotación (PN)'!N29</f>
        <v>0</v>
      </c>
      <c r="Y30" s="111">
        <f>'3.2-Fase explotación (PN)'!O29</f>
        <v>0</v>
      </c>
      <c r="Z30" s="111">
        <f>'3.2-Fase explotación (PN)'!P29</f>
        <v>0</v>
      </c>
      <c r="AA30" s="111">
        <f>'3.2-Fase explotación (PN)'!Q29</f>
        <v>0</v>
      </c>
      <c r="AB30" s="111">
        <f>'3.2-Fase explotación (PN)'!R29</f>
        <v>0</v>
      </c>
      <c r="AC30" s="111">
        <f>'3.2-Fase explotación (PN)'!S29</f>
        <v>0</v>
      </c>
      <c r="AD30" s="111">
        <f>'3.2-Fase explotación (PN)'!T29</f>
        <v>0</v>
      </c>
      <c r="AE30" s="111">
        <f>'3.2-Fase explotación (PN)'!U29</f>
        <v>0</v>
      </c>
      <c r="AF30" s="111">
        <f>'3.2-Fase explotación (PN)'!V29</f>
        <v>0</v>
      </c>
      <c r="AG30" s="111">
        <f>'3.2-Fase explotación (PN)'!W29</f>
        <v>0</v>
      </c>
      <c r="AH30" s="111">
        <f>'3.2-Fase explotación (PN)'!X29</f>
        <v>0</v>
      </c>
      <c r="AI30" s="111">
        <f>'3.2-Fase explotación (PN)'!Y29</f>
        <v>0</v>
      </c>
      <c r="AJ30" s="111">
        <f>'3.2-Fase explotación (PN)'!Z29</f>
        <v>0</v>
      </c>
      <c r="AK30" s="111">
        <f>'3.2-Fase explotación (PN)'!AA29</f>
        <v>0</v>
      </c>
      <c r="AL30" s="111">
        <f>'3.2-Fase explotación (PN)'!AB29</f>
        <v>0</v>
      </c>
      <c r="AM30" s="111">
        <f>'3.2-Fase explotación (PN)'!AC29</f>
        <v>0</v>
      </c>
      <c r="AN30" s="111">
        <f>'3.2-Fase explotación (PN)'!AD29</f>
        <v>0</v>
      </c>
      <c r="AO30" s="111">
        <f>'3.2-Fase explotación (PN)'!AE29</f>
        <v>0</v>
      </c>
      <c r="AP30" s="111">
        <f>'3.2-Fase explotación (PN)'!AF29</f>
        <v>0</v>
      </c>
      <c r="AQ30" s="111">
        <f>'3.2-Fase explotación (PN)'!AG29</f>
        <v>0</v>
      </c>
      <c r="AR30" s="111">
        <f>'3.2-Fase explotación (PN)'!AH29</f>
        <v>0</v>
      </c>
      <c r="AS30" s="111">
        <f>'3.2-Fase explotación (PN)'!AI29</f>
        <v>0</v>
      </c>
      <c r="AT30" s="111">
        <f>'3.2-Fase explotación (PN)'!AJ29</f>
        <v>0</v>
      </c>
      <c r="AU30" s="111">
        <f>'3.2-Fase explotación (PN)'!AK29</f>
        <v>0</v>
      </c>
      <c r="AV30" s="111">
        <f>'3.2-Fase explotación (PN)'!AL29</f>
        <v>0</v>
      </c>
      <c r="AW30" s="111">
        <f>'3.2-Fase explotación (PN)'!AM29</f>
        <v>0</v>
      </c>
      <c r="AX30" s="111">
        <f>'3.2-Fase explotación (PN)'!AN29</f>
        <v>0</v>
      </c>
      <c r="AY30" s="111">
        <f>'3.2-Fase explotación (PN)'!AO29</f>
        <v>0</v>
      </c>
      <c r="AZ30" s="111">
        <f>'3.2-Fase explotación (PN)'!AP29</f>
        <v>0</v>
      </c>
      <c r="BA30" s="111">
        <f>'3.2-Fase explotación (PN)'!AQ29</f>
        <v>0</v>
      </c>
      <c r="BB30" s="111">
        <f>'3.2-Fase explotación (PN)'!AR29</f>
        <v>0</v>
      </c>
      <c r="BC30" s="111">
        <f>'3.2-Fase explotación (PN)'!AS29</f>
        <v>0</v>
      </c>
      <c r="BD30" s="111">
        <f>'3.2-Fase explotación (PN)'!AT29</f>
        <v>0</v>
      </c>
      <c r="BE30" s="111">
        <f>'3.2-Fase explotación (PN)'!AU29</f>
        <v>0</v>
      </c>
      <c r="BF30" s="111">
        <f>'3.2-Fase explotación (PN)'!AV29</f>
        <v>0</v>
      </c>
      <c r="BG30" s="111">
        <f>'3.2-Fase explotación (PN)'!AW29</f>
        <v>0</v>
      </c>
      <c r="BH30" s="111">
        <f>'3.2-Fase explotación (PN)'!AX29</f>
        <v>0</v>
      </c>
      <c r="BI30" s="111">
        <f>'3.2-Fase explotación (PN)'!AY29</f>
        <v>0</v>
      </c>
      <c r="BJ30" s="111">
        <f>'3.2-Fase explotación (PN)'!AZ29</f>
        <v>0</v>
      </c>
      <c r="BK30" s="111">
        <f>'3.2-Fase explotación (PN)'!BA29</f>
        <v>0</v>
      </c>
      <c r="BL30" s="111">
        <f>'3.2-Fase explotación (PN)'!BB29</f>
        <v>0</v>
      </c>
      <c r="BM30" s="111">
        <f>'3.2-Fase explotación (PN)'!BC29</f>
        <v>0</v>
      </c>
      <c r="BN30" s="111">
        <f>'3.2-Fase explotación (PN)'!BD29</f>
        <v>0</v>
      </c>
      <c r="BO30" s="111">
        <f>'3.2-Fase explotación (PN)'!BE29</f>
        <v>0</v>
      </c>
      <c r="BP30" s="111">
        <f>'3.2-Fase explotación (PN)'!BF29</f>
        <v>0</v>
      </c>
      <c r="BQ30" s="111">
        <f>'3.2-Fase explotación (PN)'!BG29</f>
        <v>0</v>
      </c>
      <c r="BR30" s="111">
        <f>'3.2-Fase explotación (PN)'!BH29</f>
        <v>0</v>
      </c>
      <c r="BS30" s="111">
        <f>'3.2-Fase explotación (PN)'!BI29</f>
        <v>0</v>
      </c>
      <c r="BT30" s="111">
        <f>'3.2-Fase explotación (PN)'!BJ29</f>
        <v>0</v>
      </c>
      <c r="BU30" s="111">
        <f>'3.2-Fase explotación (PN)'!BK29</f>
        <v>0</v>
      </c>
    </row>
    <row r="31" spans="2:73" s="38" customFormat="1" ht="20.100000000000001" customHeight="1" x14ac:dyDescent="0.25">
      <c r="B31" s="332"/>
      <c r="C31" s="99" t="s">
        <v>30</v>
      </c>
      <c r="D31" s="111">
        <f>'3.1-Fase construcción (PN)'!E24</f>
        <v>0</v>
      </c>
      <c r="E31" s="111">
        <f>'3.1-Fase construcción (PN)'!F24</f>
        <v>0</v>
      </c>
      <c r="F31" s="111">
        <f>'3.1-Fase construcción (PN)'!G24</f>
        <v>0</v>
      </c>
      <c r="G31" s="111">
        <f>'3.1-Fase construcción (PN)'!H24</f>
        <v>0</v>
      </c>
      <c r="H31" s="111">
        <f>'3.1-Fase construcción (PN)'!I24</f>
        <v>0</v>
      </c>
      <c r="I31" s="111">
        <f>'3.1-Fase construcción (PN)'!J24</f>
        <v>0</v>
      </c>
      <c r="J31" s="111">
        <f>'3.1-Fase construcción (PN)'!K24</f>
        <v>0</v>
      </c>
      <c r="K31" s="111">
        <f>'3.1-Fase construcción (PN)'!L24</f>
        <v>0</v>
      </c>
      <c r="L31" s="111">
        <f>'3.1-Fase construcción (PN)'!M24</f>
        <v>0</v>
      </c>
      <c r="M31" s="111">
        <f>'3.1-Fase construcción (PN)'!N24</f>
        <v>0</v>
      </c>
      <c r="N31" s="111">
        <f>'3.2-Fase explotación (PN)'!D30</f>
        <v>0</v>
      </c>
      <c r="O31" s="111">
        <f>'3.2-Fase explotación (PN)'!E30</f>
        <v>0</v>
      </c>
      <c r="P31" s="111">
        <f>'3.2-Fase explotación (PN)'!F30</f>
        <v>0</v>
      </c>
      <c r="Q31" s="111">
        <f>'3.2-Fase explotación (PN)'!G30</f>
        <v>0</v>
      </c>
      <c r="R31" s="111">
        <f>'3.2-Fase explotación (PN)'!H30</f>
        <v>0</v>
      </c>
      <c r="S31" s="111">
        <f>'3.2-Fase explotación (PN)'!I30</f>
        <v>0</v>
      </c>
      <c r="T31" s="111">
        <f>'3.2-Fase explotación (PN)'!J30</f>
        <v>0</v>
      </c>
      <c r="U31" s="111">
        <f>'3.2-Fase explotación (PN)'!K30</f>
        <v>0</v>
      </c>
      <c r="V31" s="111">
        <f>'3.2-Fase explotación (PN)'!L30</f>
        <v>0</v>
      </c>
      <c r="W31" s="111">
        <f>'3.2-Fase explotación (PN)'!M30</f>
        <v>0</v>
      </c>
      <c r="X31" s="111">
        <f>'3.2-Fase explotación (PN)'!N30</f>
        <v>0</v>
      </c>
      <c r="Y31" s="111">
        <f>'3.2-Fase explotación (PN)'!O30</f>
        <v>0</v>
      </c>
      <c r="Z31" s="111">
        <f>'3.2-Fase explotación (PN)'!P30</f>
        <v>0</v>
      </c>
      <c r="AA31" s="111">
        <f>'3.2-Fase explotación (PN)'!Q30</f>
        <v>0</v>
      </c>
      <c r="AB31" s="111">
        <f>'3.2-Fase explotación (PN)'!R30</f>
        <v>0</v>
      </c>
      <c r="AC31" s="111">
        <f>'3.2-Fase explotación (PN)'!S30</f>
        <v>0</v>
      </c>
      <c r="AD31" s="111">
        <f>'3.2-Fase explotación (PN)'!T30</f>
        <v>0</v>
      </c>
      <c r="AE31" s="111">
        <f>'3.2-Fase explotación (PN)'!U30</f>
        <v>0</v>
      </c>
      <c r="AF31" s="111">
        <f>'3.2-Fase explotación (PN)'!V30</f>
        <v>0</v>
      </c>
      <c r="AG31" s="111">
        <f>'3.2-Fase explotación (PN)'!W30</f>
        <v>0</v>
      </c>
      <c r="AH31" s="111">
        <f>'3.2-Fase explotación (PN)'!X30</f>
        <v>0</v>
      </c>
      <c r="AI31" s="111">
        <f>'3.2-Fase explotación (PN)'!Y30</f>
        <v>0</v>
      </c>
      <c r="AJ31" s="111">
        <f>'3.2-Fase explotación (PN)'!Z30</f>
        <v>0</v>
      </c>
      <c r="AK31" s="111">
        <f>'3.2-Fase explotación (PN)'!AA30</f>
        <v>0</v>
      </c>
      <c r="AL31" s="111">
        <f>'3.2-Fase explotación (PN)'!AB30</f>
        <v>0</v>
      </c>
      <c r="AM31" s="111">
        <f>'3.2-Fase explotación (PN)'!AC30</f>
        <v>0</v>
      </c>
      <c r="AN31" s="111">
        <f>'3.2-Fase explotación (PN)'!AD30</f>
        <v>0</v>
      </c>
      <c r="AO31" s="111">
        <f>'3.2-Fase explotación (PN)'!AE30</f>
        <v>0</v>
      </c>
      <c r="AP31" s="111">
        <f>'3.2-Fase explotación (PN)'!AF30</f>
        <v>0</v>
      </c>
      <c r="AQ31" s="111">
        <f>'3.2-Fase explotación (PN)'!AG30</f>
        <v>0</v>
      </c>
      <c r="AR31" s="111">
        <f>'3.2-Fase explotación (PN)'!AH30</f>
        <v>0</v>
      </c>
      <c r="AS31" s="111">
        <f>'3.2-Fase explotación (PN)'!AI30</f>
        <v>0</v>
      </c>
      <c r="AT31" s="111">
        <f>'3.2-Fase explotación (PN)'!AJ30</f>
        <v>0</v>
      </c>
      <c r="AU31" s="111">
        <f>'3.2-Fase explotación (PN)'!AK30</f>
        <v>0</v>
      </c>
      <c r="AV31" s="111">
        <f>'3.2-Fase explotación (PN)'!AL30</f>
        <v>0</v>
      </c>
      <c r="AW31" s="111">
        <f>'3.2-Fase explotación (PN)'!AM30</f>
        <v>0</v>
      </c>
      <c r="AX31" s="111">
        <f>'3.2-Fase explotación (PN)'!AN30</f>
        <v>0</v>
      </c>
      <c r="AY31" s="111">
        <f>'3.2-Fase explotación (PN)'!AO30</f>
        <v>0</v>
      </c>
      <c r="AZ31" s="111">
        <f>'3.2-Fase explotación (PN)'!AP30</f>
        <v>0</v>
      </c>
      <c r="BA31" s="111">
        <f>'3.2-Fase explotación (PN)'!AQ30</f>
        <v>0</v>
      </c>
      <c r="BB31" s="111">
        <f>'3.2-Fase explotación (PN)'!AR30</f>
        <v>0</v>
      </c>
      <c r="BC31" s="111">
        <f>'3.2-Fase explotación (PN)'!AS30</f>
        <v>0</v>
      </c>
      <c r="BD31" s="111">
        <f>'3.2-Fase explotación (PN)'!AT30</f>
        <v>0</v>
      </c>
      <c r="BE31" s="111">
        <f>'3.2-Fase explotación (PN)'!AU30</f>
        <v>0</v>
      </c>
      <c r="BF31" s="111">
        <f>'3.2-Fase explotación (PN)'!AV30</f>
        <v>0</v>
      </c>
      <c r="BG31" s="111">
        <f>'3.2-Fase explotación (PN)'!AW30</f>
        <v>0</v>
      </c>
      <c r="BH31" s="111">
        <f>'3.2-Fase explotación (PN)'!AX30</f>
        <v>0</v>
      </c>
      <c r="BI31" s="111">
        <f>'3.2-Fase explotación (PN)'!AY30</f>
        <v>0</v>
      </c>
      <c r="BJ31" s="111">
        <f>'3.2-Fase explotación (PN)'!AZ30</f>
        <v>0</v>
      </c>
      <c r="BK31" s="111">
        <f>'3.2-Fase explotación (PN)'!BA30</f>
        <v>0</v>
      </c>
      <c r="BL31" s="111">
        <f>'3.2-Fase explotación (PN)'!BB30</f>
        <v>0</v>
      </c>
      <c r="BM31" s="111">
        <f>'3.2-Fase explotación (PN)'!BC30</f>
        <v>0</v>
      </c>
      <c r="BN31" s="111">
        <f>'3.2-Fase explotación (PN)'!BD30</f>
        <v>0</v>
      </c>
      <c r="BO31" s="111">
        <f>'3.2-Fase explotación (PN)'!BE30</f>
        <v>0</v>
      </c>
      <c r="BP31" s="111">
        <f>'3.2-Fase explotación (PN)'!BF30</f>
        <v>0</v>
      </c>
      <c r="BQ31" s="111">
        <f>'3.2-Fase explotación (PN)'!BG30</f>
        <v>0</v>
      </c>
      <c r="BR31" s="111">
        <f>'3.2-Fase explotación (PN)'!BH30</f>
        <v>0</v>
      </c>
      <c r="BS31" s="111">
        <f>'3.2-Fase explotación (PN)'!BI30</f>
        <v>0</v>
      </c>
      <c r="BT31" s="111">
        <f>'3.2-Fase explotación (PN)'!BJ30</f>
        <v>0</v>
      </c>
      <c r="BU31" s="111">
        <f>'3.2-Fase explotación (PN)'!BK30</f>
        <v>0</v>
      </c>
    </row>
    <row r="32" spans="2:73" s="38" customFormat="1" ht="20.100000000000001" customHeight="1" x14ac:dyDescent="0.25">
      <c r="B32" s="332"/>
      <c r="C32" s="98" t="s">
        <v>104</v>
      </c>
      <c r="D32" s="111">
        <f>SUM(D33:D35)</f>
        <v>0</v>
      </c>
      <c r="E32" s="111">
        <f t="shared" ref="E32:F32" si="8">SUM(E33:E35)</f>
        <v>0</v>
      </c>
      <c r="F32" s="111">
        <f t="shared" si="8"/>
        <v>0</v>
      </c>
      <c r="G32" s="111">
        <f t="shared" ref="G32:S32" si="9">SUM(G33:G35)</f>
        <v>0</v>
      </c>
      <c r="H32" s="111">
        <f t="shared" si="9"/>
        <v>0</v>
      </c>
      <c r="I32" s="111">
        <f t="shared" si="9"/>
        <v>0</v>
      </c>
      <c r="J32" s="111">
        <f t="shared" si="9"/>
        <v>0</v>
      </c>
      <c r="K32" s="111">
        <f t="shared" si="9"/>
        <v>0</v>
      </c>
      <c r="L32" s="111">
        <f t="shared" si="9"/>
        <v>0</v>
      </c>
      <c r="M32" s="111">
        <f t="shared" si="9"/>
        <v>0</v>
      </c>
      <c r="N32" s="111">
        <f t="shared" si="9"/>
        <v>0</v>
      </c>
      <c r="O32" s="111">
        <f t="shared" si="9"/>
        <v>0</v>
      </c>
      <c r="P32" s="111">
        <f t="shared" si="9"/>
        <v>0</v>
      </c>
      <c r="Q32" s="111">
        <f t="shared" si="9"/>
        <v>0</v>
      </c>
      <c r="R32" s="111">
        <f t="shared" si="9"/>
        <v>0</v>
      </c>
      <c r="S32" s="111">
        <f t="shared" si="9"/>
        <v>0</v>
      </c>
      <c r="T32" s="111">
        <f t="shared" ref="T32:Y32" si="10">SUM(T33:T35)</f>
        <v>0</v>
      </c>
      <c r="U32" s="111">
        <f t="shared" si="10"/>
        <v>0</v>
      </c>
      <c r="V32" s="111">
        <f t="shared" si="10"/>
        <v>0</v>
      </c>
      <c r="W32" s="111">
        <f t="shared" si="10"/>
        <v>0</v>
      </c>
      <c r="X32" s="111">
        <f t="shared" si="10"/>
        <v>0</v>
      </c>
      <c r="Y32" s="111">
        <f t="shared" si="10"/>
        <v>0</v>
      </c>
      <c r="Z32" s="111">
        <f t="shared" ref="Z32:AK32" si="11">SUM(Z33:Z35)</f>
        <v>0</v>
      </c>
      <c r="AA32" s="111">
        <f t="shared" si="11"/>
        <v>0</v>
      </c>
      <c r="AB32" s="111">
        <f t="shared" si="11"/>
        <v>0</v>
      </c>
      <c r="AC32" s="111">
        <f t="shared" si="11"/>
        <v>0</v>
      </c>
      <c r="AD32" s="111">
        <f t="shared" si="11"/>
        <v>0</v>
      </c>
      <c r="AE32" s="111">
        <f t="shared" si="11"/>
        <v>0</v>
      </c>
      <c r="AF32" s="111">
        <f t="shared" si="11"/>
        <v>0</v>
      </c>
      <c r="AG32" s="111">
        <f t="shared" si="11"/>
        <v>0</v>
      </c>
      <c r="AH32" s="111">
        <f t="shared" si="11"/>
        <v>0</v>
      </c>
      <c r="AI32" s="111">
        <f t="shared" si="11"/>
        <v>0</v>
      </c>
      <c r="AJ32" s="111">
        <f t="shared" si="11"/>
        <v>0</v>
      </c>
      <c r="AK32" s="111">
        <f t="shared" si="11"/>
        <v>0</v>
      </c>
      <c r="AL32" s="111">
        <f t="shared" ref="AL32:AQ32" si="12">SUM(AL33:AL35)</f>
        <v>0</v>
      </c>
      <c r="AM32" s="111">
        <f t="shared" si="12"/>
        <v>0</v>
      </c>
      <c r="AN32" s="111">
        <f t="shared" si="12"/>
        <v>0</v>
      </c>
      <c r="AO32" s="111">
        <f t="shared" si="12"/>
        <v>0</v>
      </c>
      <c r="AP32" s="111">
        <f t="shared" si="12"/>
        <v>0</v>
      </c>
      <c r="AQ32" s="111">
        <f t="shared" si="12"/>
        <v>0</v>
      </c>
      <c r="AR32" s="111">
        <f t="shared" ref="AR32:AS32" si="13">SUM(AR33:AR35)</f>
        <v>0</v>
      </c>
      <c r="AS32" s="111">
        <f t="shared" si="13"/>
        <v>0</v>
      </c>
      <c r="AT32" s="111">
        <f t="shared" ref="AT32:BU32" si="14">SUM(AT33:AT35)</f>
        <v>0</v>
      </c>
      <c r="AU32" s="111">
        <f t="shared" si="14"/>
        <v>0</v>
      </c>
      <c r="AV32" s="111">
        <f t="shared" si="14"/>
        <v>0</v>
      </c>
      <c r="AW32" s="111">
        <f t="shared" si="14"/>
        <v>0</v>
      </c>
      <c r="AX32" s="111">
        <f t="shared" si="14"/>
        <v>0</v>
      </c>
      <c r="AY32" s="111">
        <f t="shared" si="14"/>
        <v>0</v>
      </c>
      <c r="AZ32" s="111">
        <f t="shared" si="14"/>
        <v>0</v>
      </c>
      <c r="BA32" s="111">
        <f t="shared" si="14"/>
        <v>0</v>
      </c>
      <c r="BB32" s="111">
        <f t="shared" si="14"/>
        <v>0</v>
      </c>
      <c r="BC32" s="111">
        <f t="shared" si="14"/>
        <v>0</v>
      </c>
      <c r="BD32" s="111">
        <f t="shared" si="14"/>
        <v>0</v>
      </c>
      <c r="BE32" s="111">
        <f t="shared" si="14"/>
        <v>0</v>
      </c>
      <c r="BF32" s="111">
        <f t="shared" si="14"/>
        <v>0</v>
      </c>
      <c r="BG32" s="111">
        <f t="shared" si="14"/>
        <v>0</v>
      </c>
      <c r="BH32" s="111">
        <f t="shared" si="14"/>
        <v>0</v>
      </c>
      <c r="BI32" s="111">
        <f t="shared" si="14"/>
        <v>0</v>
      </c>
      <c r="BJ32" s="111">
        <f t="shared" si="14"/>
        <v>0</v>
      </c>
      <c r="BK32" s="111">
        <f t="shared" si="14"/>
        <v>0</v>
      </c>
      <c r="BL32" s="111">
        <f t="shared" si="14"/>
        <v>0</v>
      </c>
      <c r="BM32" s="111">
        <f t="shared" si="14"/>
        <v>0</v>
      </c>
      <c r="BN32" s="111">
        <f t="shared" si="14"/>
        <v>0</v>
      </c>
      <c r="BO32" s="111">
        <f t="shared" si="14"/>
        <v>0</v>
      </c>
      <c r="BP32" s="111">
        <f t="shared" si="14"/>
        <v>0</v>
      </c>
      <c r="BQ32" s="111">
        <f t="shared" si="14"/>
        <v>0</v>
      </c>
      <c r="BR32" s="111">
        <f t="shared" si="14"/>
        <v>0</v>
      </c>
      <c r="BS32" s="111">
        <f t="shared" si="14"/>
        <v>0</v>
      </c>
      <c r="BT32" s="111">
        <f t="shared" si="14"/>
        <v>0</v>
      </c>
      <c r="BU32" s="111">
        <f t="shared" si="14"/>
        <v>0</v>
      </c>
    </row>
    <row r="33" spans="1:73" s="38" customFormat="1" ht="20.100000000000001" customHeight="1" x14ac:dyDescent="0.25">
      <c r="B33" s="332"/>
      <c r="C33" s="98" t="s">
        <v>31</v>
      </c>
      <c r="D33" s="111">
        <f>'3.1-Fase construcción (PN)'!E26</f>
        <v>0</v>
      </c>
      <c r="E33" s="111">
        <f>'3.1-Fase construcción (PN)'!F26</f>
        <v>0</v>
      </c>
      <c r="F33" s="111">
        <f>'3.1-Fase construcción (PN)'!G26</f>
        <v>0</v>
      </c>
      <c r="G33" s="111">
        <f>'3.1-Fase construcción (PN)'!H26</f>
        <v>0</v>
      </c>
      <c r="H33" s="111">
        <f>'3.1-Fase construcción (PN)'!I26</f>
        <v>0</v>
      </c>
      <c r="I33" s="111">
        <f>'3.1-Fase construcción (PN)'!J26</f>
        <v>0</v>
      </c>
      <c r="J33" s="111">
        <f>'3.1-Fase construcción (PN)'!K26</f>
        <v>0</v>
      </c>
      <c r="K33" s="111">
        <f>'3.1-Fase construcción (PN)'!L26</f>
        <v>0</v>
      </c>
      <c r="L33" s="111">
        <f>'3.1-Fase construcción (PN)'!M26</f>
        <v>0</v>
      </c>
      <c r="M33" s="111">
        <f>'3.1-Fase construcción (PN)'!N26</f>
        <v>0</v>
      </c>
      <c r="N33" s="111">
        <f>'3.2-Fase explotación (PN)'!D32</f>
        <v>0</v>
      </c>
      <c r="O33" s="111">
        <f>'3.2-Fase explotación (PN)'!E32</f>
        <v>0</v>
      </c>
      <c r="P33" s="111">
        <f>'3.2-Fase explotación (PN)'!F32</f>
        <v>0</v>
      </c>
      <c r="Q33" s="111">
        <f>'3.2-Fase explotación (PN)'!G32</f>
        <v>0</v>
      </c>
      <c r="R33" s="111">
        <f>'3.2-Fase explotación (PN)'!H32</f>
        <v>0</v>
      </c>
      <c r="S33" s="111">
        <f>'3.2-Fase explotación (PN)'!I32</f>
        <v>0</v>
      </c>
      <c r="T33" s="111">
        <f>'3.2-Fase explotación (PN)'!J32</f>
        <v>0</v>
      </c>
      <c r="U33" s="111">
        <f>'3.2-Fase explotación (PN)'!K32</f>
        <v>0</v>
      </c>
      <c r="V33" s="111">
        <f>'3.2-Fase explotación (PN)'!L32</f>
        <v>0</v>
      </c>
      <c r="W33" s="111">
        <f>'3.2-Fase explotación (PN)'!M32</f>
        <v>0</v>
      </c>
      <c r="X33" s="111">
        <f>'3.2-Fase explotación (PN)'!N32</f>
        <v>0</v>
      </c>
      <c r="Y33" s="111">
        <f>'3.2-Fase explotación (PN)'!O32</f>
        <v>0</v>
      </c>
      <c r="Z33" s="111">
        <f>'3.2-Fase explotación (PN)'!P32</f>
        <v>0</v>
      </c>
      <c r="AA33" s="111">
        <f>'3.2-Fase explotación (PN)'!Q32</f>
        <v>0</v>
      </c>
      <c r="AB33" s="111">
        <f>'3.2-Fase explotación (PN)'!R32</f>
        <v>0</v>
      </c>
      <c r="AC33" s="111">
        <f>'3.2-Fase explotación (PN)'!S32</f>
        <v>0</v>
      </c>
      <c r="AD33" s="111">
        <f>'3.2-Fase explotación (PN)'!T32</f>
        <v>0</v>
      </c>
      <c r="AE33" s="111">
        <f>'3.2-Fase explotación (PN)'!U32</f>
        <v>0</v>
      </c>
      <c r="AF33" s="111">
        <f>'3.2-Fase explotación (PN)'!V32</f>
        <v>0</v>
      </c>
      <c r="AG33" s="111">
        <f>'3.2-Fase explotación (PN)'!W32</f>
        <v>0</v>
      </c>
      <c r="AH33" s="111">
        <f>'3.2-Fase explotación (PN)'!X32</f>
        <v>0</v>
      </c>
      <c r="AI33" s="111">
        <f>'3.2-Fase explotación (PN)'!Y32</f>
        <v>0</v>
      </c>
      <c r="AJ33" s="111">
        <f>'3.2-Fase explotación (PN)'!Z32</f>
        <v>0</v>
      </c>
      <c r="AK33" s="111">
        <f>'3.2-Fase explotación (PN)'!AA32</f>
        <v>0</v>
      </c>
      <c r="AL33" s="111">
        <f>'3.2-Fase explotación (PN)'!AB32</f>
        <v>0</v>
      </c>
      <c r="AM33" s="111">
        <f>'3.2-Fase explotación (PN)'!AC32</f>
        <v>0</v>
      </c>
      <c r="AN33" s="111">
        <f>'3.2-Fase explotación (PN)'!AD32</f>
        <v>0</v>
      </c>
      <c r="AO33" s="111">
        <f>'3.2-Fase explotación (PN)'!AE32</f>
        <v>0</v>
      </c>
      <c r="AP33" s="111">
        <f>'3.2-Fase explotación (PN)'!AF32</f>
        <v>0</v>
      </c>
      <c r="AQ33" s="111">
        <f>'3.2-Fase explotación (PN)'!AG32</f>
        <v>0</v>
      </c>
      <c r="AR33" s="111">
        <f>'3.2-Fase explotación (PN)'!AH32</f>
        <v>0</v>
      </c>
      <c r="AS33" s="111">
        <f>'3.2-Fase explotación (PN)'!AI32</f>
        <v>0</v>
      </c>
      <c r="AT33" s="111">
        <f>'3.2-Fase explotación (PN)'!AJ32</f>
        <v>0</v>
      </c>
      <c r="AU33" s="111">
        <f>'3.2-Fase explotación (PN)'!AK32</f>
        <v>0</v>
      </c>
      <c r="AV33" s="111">
        <f>'3.2-Fase explotación (PN)'!AL32</f>
        <v>0</v>
      </c>
      <c r="AW33" s="111">
        <f>'3.2-Fase explotación (PN)'!AM32</f>
        <v>0</v>
      </c>
      <c r="AX33" s="111">
        <f>'3.2-Fase explotación (PN)'!AN32</f>
        <v>0</v>
      </c>
      <c r="AY33" s="111">
        <f>'3.2-Fase explotación (PN)'!AO32</f>
        <v>0</v>
      </c>
      <c r="AZ33" s="111">
        <f>'3.2-Fase explotación (PN)'!AP32</f>
        <v>0</v>
      </c>
      <c r="BA33" s="111">
        <f>'3.2-Fase explotación (PN)'!AQ32</f>
        <v>0</v>
      </c>
      <c r="BB33" s="111">
        <f>'3.2-Fase explotación (PN)'!AR32</f>
        <v>0</v>
      </c>
      <c r="BC33" s="111">
        <f>'3.2-Fase explotación (PN)'!AS32</f>
        <v>0</v>
      </c>
      <c r="BD33" s="111">
        <f>'3.2-Fase explotación (PN)'!AT32</f>
        <v>0</v>
      </c>
      <c r="BE33" s="111">
        <f>'3.2-Fase explotación (PN)'!AU32</f>
        <v>0</v>
      </c>
      <c r="BF33" s="111">
        <f>'3.2-Fase explotación (PN)'!AV32</f>
        <v>0</v>
      </c>
      <c r="BG33" s="111">
        <f>'3.2-Fase explotación (PN)'!AW32</f>
        <v>0</v>
      </c>
      <c r="BH33" s="111">
        <f>'3.2-Fase explotación (PN)'!AX32</f>
        <v>0</v>
      </c>
      <c r="BI33" s="111">
        <f>'3.2-Fase explotación (PN)'!AY32</f>
        <v>0</v>
      </c>
      <c r="BJ33" s="111">
        <f>'3.2-Fase explotación (PN)'!AZ32</f>
        <v>0</v>
      </c>
      <c r="BK33" s="111">
        <f>'3.2-Fase explotación (PN)'!BA32</f>
        <v>0</v>
      </c>
      <c r="BL33" s="111">
        <f>'3.2-Fase explotación (PN)'!BB32</f>
        <v>0</v>
      </c>
      <c r="BM33" s="111">
        <f>'3.2-Fase explotación (PN)'!BC32</f>
        <v>0</v>
      </c>
      <c r="BN33" s="111">
        <f>'3.2-Fase explotación (PN)'!BD32</f>
        <v>0</v>
      </c>
      <c r="BO33" s="111">
        <f>'3.2-Fase explotación (PN)'!BE32</f>
        <v>0</v>
      </c>
      <c r="BP33" s="111">
        <f>'3.2-Fase explotación (PN)'!BF32</f>
        <v>0</v>
      </c>
      <c r="BQ33" s="111">
        <f>'3.2-Fase explotación (PN)'!BG32</f>
        <v>0</v>
      </c>
      <c r="BR33" s="111">
        <f>'3.2-Fase explotación (PN)'!BH32</f>
        <v>0</v>
      </c>
      <c r="BS33" s="111">
        <f>'3.2-Fase explotación (PN)'!BI32</f>
        <v>0</v>
      </c>
      <c r="BT33" s="111">
        <f>'3.2-Fase explotación (PN)'!BJ32</f>
        <v>0</v>
      </c>
      <c r="BU33" s="111">
        <f>'3.2-Fase explotación (PN)'!BK32</f>
        <v>0</v>
      </c>
    </row>
    <row r="34" spans="1:73" s="38" customFormat="1" ht="20.100000000000001" customHeight="1" x14ac:dyDescent="0.25">
      <c r="B34" s="332"/>
      <c r="C34" s="98" t="s">
        <v>32</v>
      </c>
      <c r="D34" s="111">
        <f>'3.1-Fase construcción (PN)'!E33</f>
        <v>0</v>
      </c>
      <c r="E34" s="111">
        <f>'3.1-Fase construcción (PN)'!F33</f>
        <v>0</v>
      </c>
      <c r="F34" s="111">
        <f>'3.1-Fase construcción (PN)'!G33</f>
        <v>0</v>
      </c>
      <c r="G34" s="111">
        <f>'3.1-Fase construcción (PN)'!H33</f>
        <v>0</v>
      </c>
      <c r="H34" s="111">
        <f>'3.1-Fase construcción (PN)'!I33</f>
        <v>0</v>
      </c>
      <c r="I34" s="111">
        <f>'3.1-Fase construcción (PN)'!J33</f>
        <v>0</v>
      </c>
      <c r="J34" s="111">
        <f>'3.1-Fase construcción (PN)'!K33</f>
        <v>0</v>
      </c>
      <c r="K34" s="111">
        <f>'3.1-Fase construcción (PN)'!L33</f>
        <v>0</v>
      </c>
      <c r="L34" s="111">
        <f>'3.1-Fase construcción (PN)'!M33</f>
        <v>0</v>
      </c>
      <c r="M34" s="111">
        <f>'3.1-Fase construcción (PN)'!N33</f>
        <v>0</v>
      </c>
      <c r="N34" s="111">
        <f>'3.2-Fase explotación (PN)'!D39</f>
        <v>0</v>
      </c>
      <c r="O34" s="111">
        <f>'3.2-Fase explotación (PN)'!E39</f>
        <v>0</v>
      </c>
      <c r="P34" s="111">
        <f>'3.2-Fase explotación (PN)'!F39</f>
        <v>0</v>
      </c>
      <c r="Q34" s="111">
        <f>'3.2-Fase explotación (PN)'!G39</f>
        <v>0</v>
      </c>
      <c r="R34" s="111">
        <f>'3.2-Fase explotación (PN)'!H39</f>
        <v>0</v>
      </c>
      <c r="S34" s="111">
        <f>'3.2-Fase explotación (PN)'!I39</f>
        <v>0</v>
      </c>
      <c r="T34" s="111">
        <f>'3.2-Fase explotación (PN)'!J39</f>
        <v>0</v>
      </c>
      <c r="U34" s="111">
        <f>'3.2-Fase explotación (PN)'!K39</f>
        <v>0</v>
      </c>
      <c r="V34" s="111">
        <f>'3.2-Fase explotación (PN)'!L39</f>
        <v>0</v>
      </c>
      <c r="W34" s="111">
        <f>'3.2-Fase explotación (PN)'!M39</f>
        <v>0</v>
      </c>
      <c r="X34" s="111">
        <f>'3.2-Fase explotación (PN)'!N39</f>
        <v>0</v>
      </c>
      <c r="Y34" s="111">
        <f>'3.2-Fase explotación (PN)'!O39</f>
        <v>0</v>
      </c>
      <c r="Z34" s="111">
        <f>'3.2-Fase explotación (PN)'!P39</f>
        <v>0</v>
      </c>
      <c r="AA34" s="111">
        <f>'3.2-Fase explotación (PN)'!Q39</f>
        <v>0</v>
      </c>
      <c r="AB34" s="111">
        <f>'3.2-Fase explotación (PN)'!R39</f>
        <v>0</v>
      </c>
      <c r="AC34" s="111">
        <f>'3.2-Fase explotación (PN)'!S39</f>
        <v>0</v>
      </c>
      <c r="AD34" s="111">
        <f>'3.2-Fase explotación (PN)'!T39</f>
        <v>0</v>
      </c>
      <c r="AE34" s="111">
        <f>'3.2-Fase explotación (PN)'!U39</f>
        <v>0</v>
      </c>
      <c r="AF34" s="111">
        <f>'3.2-Fase explotación (PN)'!V39</f>
        <v>0</v>
      </c>
      <c r="AG34" s="111">
        <f>'3.2-Fase explotación (PN)'!W39</f>
        <v>0</v>
      </c>
      <c r="AH34" s="111">
        <f>'3.2-Fase explotación (PN)'!X39</f>
        <v>0</v>
      </c>
      <c r="AI34" s="111">
        <f>'3.2-Fase explotación (PN)'!Y39</f>
        <v>0</v>
      </c>
      <c r="AJ34" s="111">
        <f>'3.2-Fase explotación (PN)'!Z39</f>
        <v>0</v>
      </c>
      <c r="AK34" s="111">
        <f>'3.2-Fase explotación (PN)'!AA39</f>
        <v>0</v>
      </c>
      <c r="AL34" s="111">
        <f>'3.2-Fase explotación (PN)'!AB39</f>
        <v>0</v>
      </c>
      <c r="AM34" s="111">
        <f>'3.2-Fase explotación (PN)'!AC39</f>
        <v>0</v>
      </c>
      <c r="AN34" s="111">
        <f>'3.2-Fase explotación (PN)'!AD39</f>
        <v>0</v>
      </c>
      <c r="AO34" s="111">
        <f>'3.2-Fase explotación (PN)'!AE39</f>
        <v>0</v>
      </c>
      <c r="AP34" s="111">
        <f>'3.2-Fase explotación (PN)'!AF39</f>
        <v>0</v>
      </c>
      <c r="AQ34" s="111">
        <f>'3.2-Fase explotación (PN)'!AG39</f>
        <v>0</v>
      </c>
      <c r="AR34" s="111">
        <f>'3.2-Fase explotación (PN)'!AH39</f>
        <v>0</v>
      </c>
      <c r="AS34" s="111">
        <f>'3.2-Fase explotación (PN)'!AI39</f>
        <v>0</v>
      </c>
      <c r="AT34" s="111">
        <f>'3.2-Fase explotación (PN)'!AJ39</f>
        <v>0</v>
      </c>
      <c r="AU34" s="111">
        <f>'3.2-Fase explotación (PN)'!AK39</f>
        <v>0</v>
      </c>
      <c r="AV34" s="111">
        <f>'3.2-Fase explotación (PN)'!AL39</f>
        <v>0</v>
      </c>
      <c r="AW34" s="111">
        <f>'3.2-Fase explotación (PN)'!AM39</f>
        <v>0</v>
      </c>
      <c r="AX34" s="111">
        <f>'3.2-Fase explotación (PN)'!AN39</f>
        <v>0</v>
      </c>
      <c r="AY34" s="111">
        <f>'3.2-Fase explotación (PN)'!AO39</f>
        <v>0</v>
      </c>
      <c r="AZ34" s="111">
        <f>'3.2-Fase explotación (PN)'!AP39</f>
        <v>0</v>
      </c>
      <c r="BA34" s="111">
        <f>'3.2-Fase explotación (PN)'!AQ39</f>
        <v>0</v>
      </c>
      <c r="BB34" s="111">
        <f>'3.2-Fase explotación (PN)'!AR39</f>
        <v>0</v>
      </c>
      <c r="BC34" s="111">
        <f>'3.2-Fase explotación (PN)'!AS39</f>
        <v>0</v>
      </c>
      <c r="BD34" s="111">
        <f>'3.2-Fase explotación (PN)'!AT39</f>
        <v>0</v>
      </c>
      <c r="BE34" s="111">
        <f>'3.2-Fase explotación (PN)'!AU39</f>
        <v>0</v>
      </c>
      <c r="BF34" s="111">
        <f>'3.2-Fase explotación (PN)'!AV39</f>
        <v>0</v>
      </c>
      <c r="BG34" s="111">
        <f>'3.2-Fase explotación (PN)'!AW39</f>
        <v>0</v>
      </c>
      <c r="BH34" s="111">
        <f>'3.2-Fase explotación (PN)'!AX39</f>
        <v>0</v>
      </c>
      <c r="BI34" s="111">
        <f>'3.2-Fase explotación (PN)'!AY39</f>
        <v>0</v>
      </c>
      <c r="BJ34" s="111">
        <f>'3.2-Fase explotación (PN)'!AZ39</f>
        <v>0</v>
      </c>
      <c r="BK34" s="111">
        <f>'3.2-Fase explotación (PN)'!BA39</f>
        <v>0</v>
      </c>
      <c r="BL34" s="111">
        <f>'3.2-Fase explotación (PN)'!BB39</f>
        <v>0</v>
      </c>
      <c r="BM34" s="111">
        <f>'3.2-Fase explotación (PN)'!BC39</f>
        <v>0</v>
      </c>
      <c r="BN34" s="111">
        <f>'3.2-Fase explotación (PN)'!BD39</f>
        <v>0</v>
      </c>
      <c r="BO34" s="111">
        <f>'3.2-Fase explotación (PN)'!BE39</f>
        <v>0</v>
      </c>
      <c r="BP34" s="111">
        <f>'3.2-Fase explotación (PN)'!BF39</f>
        <v>0</v>
      </c>
      <c r="BQ34" s="111">
        <f>'3.2-Fase explotación (PN)'!BG39</f>
        <v>0</v>
      </c>
      <c r="BR34" s="111">
        <f>'3.2-Fase explotación (PN)'!BH39</f>
        <v>0</v>
      </c>
      <c r="BS34" s="111">
        <f>'3.2-Fase explotación (PN)'!BI39</f>
        <v>0</v>
      </c>
      <c r="BT34" s="111">
        <f>'3.2-Fase explotación (PN)'!BJ39</f>
        <v>0</v>
      </c>
      <c r="BU34" s="111">
        <f>'3.2-Fase explotación (PN)'!BK39</f>
        <v>0</v>
      </c>
    </row>
    <row r="35" spans="1:73" s="38" customFormat="1" ht="20.100000000000001" customHeight="1" x14ac:dyDescent="0.25">
      <c r="B35" s="332"/>
      <c r="C35" s="103" t="s">
        <v>165</v>
      </c>
      <c r="D35" s="180">
        <f>'3.1-Fase construcción (PN)'!E39</f>
        <v>0</v>
      </c>
      <c r="E35" s="180">
        <f>'3.1-Fase construcción (PN)'!F39</f>
        <v>0</v>
      </c>
      <c r="F35" s="180">
        <f>'3.1-Fase construcción (PN)'!G39</f>
        <v>0</v>
      </c>
      <c r="G35" s="180">
        <f>'3.1-Fase construcción (PN)'!H39</f>
        <v>0</v>
      </c>
      <c r="H35" s="180">
        <f>'3.1-Fase construcción (PN)'!I39</f>
        <v>0</v>
      </c>
      <c r="I35" s="180">
        <f>'3.1-Fase construcción (PN)'!J39</f>
        <v>0</v>
      </c>
      <c r="J35" s="180">
        <f>'3.1-Fase construcción (PN)'!K39</f>
        <v>0</v>
      </c>
      <c r="K35" s="180">
        <f>'3.1-Fase construcción (PN)'!L39</f>
        <v>0</v>
      </c>
      <c r="L35" s="180">
        <f>'3.1-Fase construcción (PN)'!M39</f>
        <v>0</v>
      </c>
      <c r="M35" s="180">
        <f>'3.1-Fase construcción (PN)'!N39</f>
        <v>0</v>
      </c>
      <c r="N35" s="111">
        <f>'3.2-Fase explotación (PN)'!D45</f>
        <v>0</v>
      </c>
      <c r="O35" s="111">
        <f>'3.2-Fase explotación (PN)'!E45</f>
        <v>0</v>
      </c>
      <c r="P35" s="111">
        <f>'3.2-Fase explotación (PN)'!F45</f>
        <v>0</v>
      </c>
      <c r="Q35" s="111">
        <f>'3.2-Fase explotación (PN)'!G45</f>
        <v>0</v>
      </c>
      <c r="R35" s="111">
        <f>'3.2-Fase explotación (PN)'!H45</f>
        <v>0</v>
      </c>
      <c r="S35" s="111">
        <f>'3.2-Fase explotación (PN)'!I45</f>
        <v>0</v>
      </c>
      <c r="T35" s="111">
        <f>'3.2-Fase explotación (PN)'!J45</f>
        <v>0</v>
      </c>
      <c r="U35" s="111">
        <f>'3.2-Fase explotación (PN)'!K45</f>
        <v>0</v>
      </c>
      <c r="V35" s="111">
        <f>'3.2-Fase explotación (PN)'!L45</f>
        <v>0</v>
      </c>
      <c r="W35" s="111">
        <f>'3.2-Fase explotación (PN)'!M45</f>
        <v>0</v>
      </c>
      <c r="X35" s="111">
        <f>'3.2-Fase explotación (PN)'!N45</f>
        <v>0</v>
      </c>
      <c r="Y35" s="111">
        <f>'3.2-Fase explotación (PN)'!O45</f>
        <v>0</v>
      </c>
      <c r="Z35" s="111">
        <f>'3.2-Fase explotación (PN)'!P45</f>
        <v>0</v>
      </c>
      <c r="AA35" s="111">
        <f>'3.2-Fase explotación (PN)'!Q45</f>
        <v>0</v>
      </c>
      <c r="AB35" s="111">
        <f>'3.2-Fase explotación (PN)'!R45</f>
        <v>0</v>
      </c>
      <c r="AC35" s="111">
        <f>'3.2-Fase explotación (PN)'!S45</f>
        <v>0</v>
      </c>
      <c r="AD35" s="111">
        <f>'3.2-Fase explotación (PN)'!T45</f>
        <v>0</v>
      </c>
      <c r="AE35" s="111">
        <f>'3.2-Fase explotación (PN)'!U45</f>
        <v>0</v>
      </c>
      <c r="AF35" s="111">
        <f>'3.2-Fase explotación (PN)'!V45</f>
        <v>0</v>
      </c>
      <c r="AG35" s="111">
        <f>'3.2-Fase explotación (PN)'!W45</f>
        <v>0</v>
      </c>
      <c r="AH35" s="111">
        <f>'3.2-Fase explotación (PN)'!X45</f>
        <v>0</v>
      </c>
      <c r="AI35" s="111">
        <f>'3.2-Fase explotación (PN)'!Y45</f>
        <v>0</v>
      </c>
      <c r="AJ35" s="111">
        <f>'3.2-Fase explotación (PN)'!Z45</f>
        <v>0</v>
      </c>
      <c r="AK35" s="111">
        <f>'3.2-Fase explotación (PN)'!AA45</f>
        <v>0</v>
      </c>
      <c r="AL35" s="111">
        <f>'3.2-Fase explotación (PN)'!AB45</f>
        <v>0</v>
      </c>
      <c r="AM35" s="111">
        <f>'3.2-Fase explotación (PN)'!AC45</f>
        <v>0</v>
      </c>
      <c r="AN35" s="111">
        <f>'3.2-Fase explotación (PN)'!AD45</f>
        <v>0</v>
      </c>
      <c r="AO35" s="111">
        <f>'3.2-Fase explotación (PN)'!AE45</f>
        <v>0</v>
      </c>
      <c r="AP35" s="111">
        <f>'3.2-Fase explotación (PN)'!AF45</f>
        <v>0</v>
      </c>
      <c r="AQ35" s="111">
        <f>'3.2-Fase explotación (PN)'!AG45</f>
        <v>0</v>
      </c>
      <c r="AR35" s="111">
        <f>'3.2-Fase explotación (PN)'!AH45</f>
        <v>0</v>
      </c>
      <c r="AS35" s="111">
        <f>'3.2-Fase explotación (PN)'!AI45</f>
        <v>0</v>
      </c>
      <c r="AT35" s="111">
        <f>'3.2-Fase explotación (PN)'!AJ45</f>
        <v>0</v>
      </c>
      <c r="AU35" s="111">
        <f>'3.2-Fase explotación (PN)'!AK45</f>
        <v>0</v>
      </c>
      <c r="AV35" s="111">
        <f>'3.2-Fase explotación (PN)'!AL45</f>
        <v>0</v>
      </c>
      <c r="AW35" s="111">
        <f>'3.2-Fase explotación (PN)'!AM45</f>
        <v>0</v>
      </c>
      <c r="AX35" s="111">
        <f>'3.2-Fase explotación (PN)'!AN45</f>
        <v>0</v>
      </c>
      <c r="AY35" s="111">
        <f>'3.2-Fase explotación (PN)'!AO45</f>
        <v>0</v>
      </c>
      <c r="AZ35" s="111">
        <f>'3.2-Fase explotación (PN)'!AP45</f>
        <v>0</v>
      </c>
      <c r="BA35" s="111">
        <f>'3.2-Fase explotación (PN)'!AQ45</f>
        <v>0</v>
      </c>
      <c r="BB35" s="111">
        <f>'3.2-Fase explotación (PN)'!AR45</f>
        <v>0</v>
      </c>
      <c r="BC35" s="111">
        <f>'3.2-Fase explotación (PN)'!AS45</f>
        <v>0</v>
      </c>
      <c r="BD35" s="111">
        <f>'3.2-Fase explotación (PN)'!AT45</f>
        <v>0</v>
      </c>
      <c r="BE35" s="111">
        <f>'3.2-Fase explotación (PN)'!AU45</f>
        <v>0</v>
      </c>
      <c r="BF35" s="111">
        <f>'3.2-Fase explotación (PN)'!AV45</f>
        <v>0</v>
      </c>
      <c r="BG35" s="111">
        <f>'3.2-Fase explotación (PN)'!AW45</f>
        <v>0</v>
      </c>
      <c r="BH35" s="111">
        <f>'3.2-Fase explotación (PN)'!AX45</f>
        <v>0</v>
      </c>
      <c r="BI35" s="111">
        <f>'3.2-Fase explotación (PN)'!AY45</f>
        <v>0</v>
      </c>
      <c r="BJ35" s="111">
        <f>'3.2-Fase explotación (PN)'!AZ45</f>
        <v>0</v>
      </c>
      <c r="BK35" s="111">
        <f>'3.2-Fase explotación (PN)'!BA45</f>
        <v>0</v>
      </c>
      <c r="BL35" s="111">
        <f>'3.2-Fase explotación (PN)'!BB45</f>
        <v>0</v>
      </c>
      <c r="BM35" s="111">
        <f>'3.2-Fase explotación (PN)'!BC45</f>
        <v>0</v>
      </c>
      <c r="BN35" s="111">
        <f>'3.2-Fase explotación (PN)'!BD45</f>
        <v>0</v>
      </c>
      <c r="BO35" s="111">
        <f>'3.2-Fase explotación (PN)'!BE45</f>
        <v>0</v>
      </c>
      <c r="BP35" s="111">
        <f>'3.2-Fase explotación (PN)'!BF45</f>
        <v>0</v>
      </c>
      <c r="BQ35" s="111">
        <f>'3.2-Fase explotación (PN)'!BG45</f>
        <v>0</v>
      </c>
      <c r="BR35" s="111">
        <f>'3.2-Fase explotación (PN)'!BH45</f>
        <v>0</v>
      </c>
      <c r="BS35" s="111">
        <f>'3.2-Fase explotación (PN)'!BI45</f>
        <v>0</v>
      </c>
      <c r="BT35" s="111">
        <f>'3.2-Fase explotación (PN)'!BJ45</f>
        <v>0</v>
      </c>
      <c r="BU35" s="111">
        <f>'3.2-Fase explotación (PN)'!BK45</f>
        <v>0</v>
      </c>
    </row>
    <row r="36" spans="1:73" s="33" customFormat="1" ht="20.100000000000001" customHeight="1" x14ac:dyDescent="0.25">
      <c r="A36" s="21"/>
      <c r="B36" s="104"/>
      <c r="C36" s="105" t="s">
        <v>69</v>
      </c>
      <c r="D36" s="106">
        <f>D27+D32</f>
        <v>0</v>
      </c>
      <c r="E36" s="106">
        <f t="shared" ref="E36:F36" si="15">E27+E32</f>
        <v>0</v>
      </c>
      <c r="F36" s="106">
        <f t="shared" si="15"/>
        <v>0</v>
      </c>
      <c r="G36" s="106">
        <f t="shared" ref="G36:S36" si="16">G27+G32</f>
        <v>0</v>
      </c>
      <c r="H36" s="106">
        <f t="shared" si="16"/>
        <v>0</v>
      </c>
      <c r="I36" s="106">
        <f t="shared" si="16"/>
        <v>0</v>
      </c>
      <c r="J36" s="106">
        <f t="shared" si="16"/>
        <v>0</v>
      </c>
      <c r="K36" s="106">
        <f t="shared" si="16"/>
        <v>0</v>
      </c>
      <c r="L36" s="106">
        <f t="shared" si="16"/>
        <v>0</v>
      </c>
      <c r="M36" s="106">
        <f>M27+M32</f>
        <v>0</v>
      </c>
      <c r="N36" s="111">
        <f t="shared" si="16"/>
        <v>0</v>
      </c>
      <c r="O36" s="106">
        <f t="shared" si="16"/>
        <v>0</v>
      </c>
      <c r="P36" s="106">
        <f t="shared" si="16"/>
        <v>0</v>
      </c>
      <c r="Q36" s="106">
        <f t="shared" si="16"/>
        <v>0</v>
      </c>
      <c r="R36" s="106">
        <f t="shared" si="16"/>
        <v>0</v>
      </c>
      <c r="S36" s="106">
        <f t="shared" si="16"/>
        <v>0</v>
      </c>
      <c r="T36" s="106">
        <f t="shared" ref="T36:Y36" si="17">T27+T32</f>
        <v>0</v>
      </c>
      <c r="U36" s="106">
        <f t="shared" si="17"/>
        <v>0</v>
      </c>
      <c r="V36" s="106">
        <f t="shared" si="17"/>
        <v>0</v>
      </c>
      <c r="W36" s="106">
        <f t="shared" si="17"/>
        <v>0</v>
      </c>
      <c r="X36" s="106">
        <f t="shared" si="17"/>
        <v>0</v>
      </c>
      <c r="Y36" s="106">
        <f t="shared" si="17"/>
        <v>0</v>
      </c>
      <c r="Z36" s="106">
        <f t="shared" ref="Z36:AK36" si="18">Z27+Z32</f>
        <v>0</v>
      </c>
      <c r="AA36" s="106">
        <f t="shared" si="18"/>
        <v>0</v>
      </c>
      <c r="AB36" s="106">
        <f t="shared" si="18"/>
        <v>0</v>
      </c>
      <c r="AC36" s="106">
        <f t="shared" si="18"/>
        <v>0</v>
      </c>
      <c r="AD36" s="106">
        <f t="shared" si="18"/>
        <v>0</v>
      </c>
      <c r="AE36" s="106">
        <f t="shared" si="18"/>
        <v>0</v>
      </c>
      <c r="AF36" s="106">
        <f t="shared" si="18"/>
        <v>0</v>
      </c>
      <c r="AG36" s="106">
        <f t="shared" si="18"/>
        <v>0</v>
      </c>
      <c r="AH36" s="106">
        <f t="shared" si="18"/>
        <v>0</v>
      </c>
      <c r="AI36" s="106">
        <f t="shared" si="18"/>
        <v>0</v>
      </c>
      <c r="AJ36" s="106">
        <f t="shared" si="18"/>
        <v>0</v>
      </c>
      <c r="AK36" s="106">
        <f t="shared" si="18"/>
        <v>0</v>
      </c>
      <c r="AL36" s="106">
        <f t="shared" ref="AL36:AQ36" si="19">AL27+AL32</f>
        <v>0</v>
      </c>
      <c r="AM36" s="106">
        <f t="shared" si="19"/>
        <v>0</v>
      </c>
      <c r="AN36" s="106">
        <f t="shared" si="19"/>
        <v>0</v>
      </c>
      <c r="AO36" s="106">
        <f t="shared" si="19"/>
        <v>0</v>
      </c>
      <c r="AP36" s="106">
        <f t="shared" si="19"/>
        <v>0</v>
      </c>
      <c r="AQ36" s="106">
        <f t="shared" si="19"/>
        <v>0</v>
      </c>
      <c r="AR36" s="106">
        <f t="shared" ref="AR36:AS36" si="20">AR27+AR32</f>
        <v>0</v>
      </c>
      <c r="AS36" s="106">
        <f t="shared" si="20"/>
        <v>0</v>
      </c>
      <c r="AT36" s="106">
        <f t="shared" ref="AT36:BU36" si="21">AT27+AT32</f>
        <v>0</v>
      </c>
      <c r="AU36" s="106">
        <f t="shared" si="21"/>
        <v>0</v>
      </c>
      <c r="AV36" s="106">
        <f t="shared" si="21"/>
        <v>0</v>
      </c>
      <c r="AW36" s="106">
        <f t="shared" si="21"/>
        <v>0</v>
      </c>
      <c r="AX36" s="106">
        <f t="shared" si="21"/>
        <v>0</v>
      </c>
      <c r="AY36" s="106">
        <f t="shared" si="21"/>
        <v>0</v>
      </c>
      <c r="AZ36" s="106">
        <f t="shared" si="21"/>
        <v>0</v>
      </c>
      <c r="BA36" s="106">
        <f t="shared" si="21"/>
        <v>0</v>
      </c>
      <c r="BB36" s="106">
        <f t="shared" si="21"/>
        <v>0</v>
      </c>
      <c r="BC36" s="106">
        <f t="shared" si="21"/>
        <v>0</v>
      </c>
      <c r="BD36" s="106">
        <f t="shared" si="21"/>
        <v>0</v>
      </c>
      <c r="BE36" s="106">
        <f t="shared" si="21"/>
        <v>0</v>
      </c>
      <c r="BF36" s="106">
        <f t="shared" si="21"/>
        <v>0</v>
      </c>
      <c r="BG36" s="106">
        <f t="shared" si="21"/>
        <v>0</v>
      </c>
      <c r="BH36" s="106">
        <f t="shared" si="21"/>
        <v>0</v>
      </c>
      <c r="BI36" s="106">
        <f t="shared" si="21"/>
        <v>0</v>
      </c>
      <c r="BJ36" s="106">
        <f t="shared" si="21"/>
        <v>0</v>
      </c>
      <c r="BK36" s="106">
        <f t="shared" si="21"/>
        <v>0</v>
      </c>
      <c r="BL36" s="106">
        <f t="shared" si="21"/>
        <v>0</v>
      </c>
      <c r="BM36" s="106">
        <f t="shared" si="21"/>
        <v>0</v>
      </c>
      <c r="BN36" s="106">
        <f t="shared" si="21"/>
        <v>0</v>
      </c>
      <c r="BO36" s="106">
        <f t="shared" si="21"/>
        <v>0</v>
      </c>
      <c r="BP36" s="106">
        <f t="shared" si="21"/>
        <v>0</v>
      </c>
      <c r="BQ36" s="106">
        <f t="shared" si="21"/>
        <v>0</v>
      </c>
      <c r="BR36" s="106">
        <f t="shared" si="21"/>
        <v>0</v>
      </c>
      <c r="BS36" s="106">
        <f t="shared" si="21"/>
        <v>0</v>
      </c>
      <c r="BT36" s="106">
        <f t="shared" si="21"/>
        <v>0</v>
      </c>
      <c r="BU36" s="106">
        <f t="shared" si="21"/>
        <v>0</v>
      </c>
    </row>
    <row r="37" spans="1:73" s="33" customFormat="1" ht="20.100000000000001" customHeight="1" x14ac:dyDescent="0.25">
      <c r="A37" s="21"/>
      <c r="B37" s="21"/>
      <c r="C37" s="107" t="s">
        <v>36</v>
      </c>
      <c r="D37" s="108">
        <f>D26-(D36)</f>
        <v>0</v>
      </c>
      <c r="E37" s="108">
        <f t="shared" ref="E37:F37" si="22">E26-(E36)</f>
        <v>0</v>
      </c>
      <c r="F37" s="108">
        <f t="shared" si="22"/>
        <v>0</v>
      </c>
      <c r="G37" s="108">
        <f>G26-(G36)</f>
        <v>0</v>
      </c>
      <c r="H37" s="108">
        <f t="shared" ref="H37:L37" si="23">H26-(H36)</f>
        <v>0</v>
      </c>
      <c r="I37" s="108">
        <f t="shared" si="23"/>
        <v>0</v>
      </c>
      <c r="J37" s="108">
        <f t="shared" si="23"/>
        <v>0</v>
      </c>
      <c r="K37" s="108">
        <f t="shared" si="23"/>
        <v>0</v>
      </c>
      <c r="L37" s="108">
        <f t="shared" si="23"/>
        <v>0</v>
      </c>
      <c r="M37" s="108">
        <f>M26-(M36)</f>
        <v>0</v>
      </c>
      <c r="N37" s="108">
        <f>SUM(N19:N25)-N36</f>
        <v>0</v>
      </c>
      <c r="O37" s="108">
        <f t="shared" ref="O37:AQ37" si="24">SUM(O19:O25)-O36</f>
        <v>0</v>
      </c>
      <c r="P37" s="108">
        <f t="shared" si="24"/>
        <v>0</v>
      </c>
      <c r="Q37" s="108">
        <f t="shared" si="24"/>
        <v>0</v>
      </c>
      <c r="R37" s="108">
        <f t="shared" si="24"/>
        <v>0</v>
      </c>
      <c r="S37" s="108">
        <f t="shared" si="24"/>
        <v>0</v>
      </c>
      <c r="T37" s="108">
        <f t="shared" si="24"/>
        <v>0</v>
      </c>
      <c r="U37" s="108">
        <f t="shared" si="24"/>
        <v>0</v>
      </c>
      <c r="V37" s="108">
        <f t="shared" si="24"/>
        <v>0</v>
      </c>
      <c r="W37" s="108">
        <f t="shared" si="24"/>
        <v>0</v>
      </c>
      <c r="X37" s="108">
        <f t="shared" si="24"/>
        <v>0</v>
      </c>
      <c r="Y37" s="108">
        <f t="shared" si="24"/>
        <v>0</v>
      </c>
      <c r="Z37" s="108">
        <f t="shared" si="24"/>
        <v>0</v>
      </c>
      <c r="AA37" s="108">
        <f t="shared" si="24"/>
        <v>0</v>
      </c>
      <c r="AB37" s="108">
        <f t="shared" si="24"/>
        <v>0</v>
      </c>
      <c r="AC37" s="108">
        <f t="shared" si="24"/>
        <v>0</v>
      </c>
      <c r="AD37" s="108">
        <f t="shared" si="24"/>
        <v>0</v>
      </c>
      <c r="AE37" s="108">
        <f t="shared" si="24"/>
        <v>0</v>
      </c>
      <c r="AF37" s="108">
        <f t="shared" si="24"/>
        <v>0</v>
      </c>
      <c r="AG37" s="108">
        <f t="shared" si="24"/>
        <v>0</v>
      </c>
      <c r="AH37" s="108">
        <f t="shared" si="24"/>
        <v>0</v>
      </c>
      <c r="AI37" s="108">
        <f t="shared" si="24"/>
        <v>0</v>
      </c>
      <c r="AJ37" s="108">
        <f t="shared" si="24"/>
        <v>0</v>
      </c>
      <c r="AK37" s="108">
        <f t="shared" si="24"/>
        <v>0</v>
      </c>
      <c r="AL37" s="108">
        <f t="shared" si="24"/>
        <v>0</v>
      </c>
      <c r="AM37" s="108">
        <f t="shared" si="24"/>
        <v>0</v>
      </c>
      <c r="AN37" s="108">
        <f t="shared" si="24"/>
        <v>0</v>
      </c>
      <c r="AO37" s="108">
        <f t="shared" si="24"/>
        <v>0</v>
      </c>
      <c r="AP37" s="108">
        <f t="shared" si="24"/>
        <v>0</v>
      </c>
      <c r="AQ37" s="108">
        <f t="shared" si="24"/>
        <v>0</v>
      </c>
      <c r="AR37" s="108">
        <f t="shared" ref="AR37:AS37" si="25">SUM(AR19:AR25)-AR36</f>
        <v>0</v>
      </c>
      <c r="AS37" s="108">
        <f t="shared" si="25"/>
        <v>0</v>
      </c>
      <c r="AT37" s="108">
        <f t="shared" ref="AT37:BU37" si="26">SUM(AT19:AT25)-AT36</f>
        <v>0</v>
      </c>
      <c r="AU37" s="108">
        <f t="shared" si="26"/>
        <v>0</v>
      </c>
      <c r="AV37" s="108">
        <f t="shared" si="26"/>
        <v>0</v>
      </c>
      <c r="AW37" s="108">
        <f t="shared" si="26"/>
        <v>0</v>
      </c>
      <c r="AX37" s="108">
        <f t="shared" si="26"/>
        <v>0</v>
      </c>
      <c r="AY37" s="108">
        <f t="shared" si="26"/>
        <v>0</v>
      </c>
      <c r="AZ37" s="108">
        <f t="shared" si="26"/>
        <v>0</v>
      </c>
      <c r="BA37" s="108">
        <f t="shared" si="26"/>
        <v>0</v>
      </c>
      <c r="BB37" s="108">
        <f t="shared" si="26"/>
        <v>0</v>
      </c>
      <c r="BC37" s="108">
        <f t="shared" si="26"/>
        <v>0</v>
      </c>
      <c r="BD37" s="108">
        <f t="shared" si="26"/>
        <v>0</v>
      </c>
      <c r="BE37" s="108">
        <f t="shared" si="26"/>
        <v>0</v>
      </c>
      <c r="BF37" s="108">
        <f t="shared" si="26"/>
        <v>0</v>
      </c>
      <c r="BG37" s="108">
        <f t="shared" si="26"/>
        <v>0</v>
      </c>
      <c r="BH37" s="108">
        <f t="shared" si="26"/>
        <v>0</v>
      </c>
      <c r="BI37" s="108">
        <f t="shared" si="26"/>
        <v>0</v>
      </c>
      <c r="BJ37" s="108">
        <f t="shared" si="26"/>
        <v>0</v>
      </c>
      <c r="BK37" s="108">
        <f t="shared" si="26"/>
        <v>0</v>
      </c>
      <c r="BL37" s="108">
        <f t="shared" si="26"/>
        <v>0</v>
      </c>
      <c r="BM37" s="108">
        <f t="shared" si="26"/>
        <v>0</v>
      </c>
      <c r="BN37" s="108">
        <f t="shared" si="26"/>
        <v>0</v>
      </c>
      <c r="BO37" s="108">
        <f t="shared" si="26"/>
        <v>0</v>
      </c>
      <c r="BP37" s="108">
        <f t="shared" si="26"/>
        <v>0</v>
      </c>
      <c r="BQ37" s="108">
        <f t="shared" si="26"/>
        <v>0</v>
      </c>
      <c r="BR37" s="108">
        <f t="shared" si="26"/>
        <v>0</v>
      </c>
      <c r="BS37" s="108">
        <f t="shared" si="26"/>
        <v>0</v>
      </c>
      <c r="BT37" s="108">
        <f t="shared" si="26"/>
        <v>0</v>
      </c>
      <c r="BU37" s="108">
        <f t="shared" si="26"/>
        <v>0</v>
      </c>
    </row>
    <row r="38" spans="1:73" s="33" customFormat="1" ht="20.100000000000001" customHeight="1" x14ac:dyDescent="0.25">
      <c r="A38" s="21"/>
      <c r="B38" s="21"/>
      <c r="C38" s="109" t="s">
        <v>37</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row>
    <row r="39" spans="1:73" s="33" customFormat="1" ht="20.100000000000001" customHeight="1" x14ac:dyDescent="0.25">
      <c r="A39" s="21"/>
      <c r="B39" s="21"/>
      <c r="C39" s="110" t="s">
        <v>38</v>
      </c>
      <c r="D39" s="111">
        <f>D37-D38</f>
        <v>0</v>
      </c>
      <c r="E39" s="111">
        <f t="shared" ref="E39:F39" si="27">E37-E38</f>
        <v>0</v>
      </c>
      <c r="F39" s="111">
        <f t="shared" si="27"/>
        <v>0</v>
      </c>
      <c r="G39" s="111">
        <f t="shared" ref="G39:S39" si="28">G37-G38</f>
        <v>0</v>
      </c>
      <c r="H39" s="111">
        <f t="shared" si="28"/>
        <v>0</v>
      </c>
      <c r="I39" s="111">
        <f t="shared" si="28"/>
        <v>0</v>
      </c>
      <c r="J39" s="111">
        <f>J37-J38</f>
        <v>0</v>
      </c>
      <c r="K39" s="111">
        <f t="shared" si="28"/>
        <v>0</v>
      </c>
      <c r="L39" s="111">
        <f t="shared" si="28"/>
        <v>0</v>
      </c>
      <c r="M39" s="111">
        <f>M37-M38</f>
        <v>0</v>
      </c>
      <c r="N39" s="111">
        <f t="shared" si="28"/>
        <v>0</v>
      </c>
      <c r="O39" s="111">
        <f t="shared" si="28"/>
        <v>0</v>
      </c>
      <c r="P39" s="111">
        <f>P37-P38</f>
        <v>0</v>
      </c>
      <c r="Q39" s="111">
        <f t="shared" si="28"/>
        <v>0</v>
      </c>
      <c r="R39" s="111">
        <f t="shared" si="28"/>
        <v>0</v>
      </c>
      <c r="S39" s="111">
        <f t="shared" si="28"/>
        <v>0</v>
      </c>
      <c r="T39" s="111">
        <f t="shared" ref="T39:Y39" si="29">T37-T38</f>
        <v>0</v>
      </c>
      <c r="U39" s="111">
        <f t="shared" si="29"/>
        <v>0</v>
      </c>
      <c r="V39" s="111">
        <f t="shared" si="29"/>
        <v>0</v>
      </c>
      <c r="W39" s="111">
        <f t="shared" si="29"/>
        <v>0</v>
      </c>
      <c r="X39" s="111">
        <f t="shared" si="29"/>
        <v>0</v>
      </c>
      <c r="Y39" s="111">
        <f t="shared" si="29"/>
        <v>0</v>
      </c>
      <c r="Z39" s="111">
        <f t="shared" ref="Z39:AK39" si="30">Z37-Z38</f>
        <v>0</v>
      </c>
      <c r="AA39" s="111">
        <f t="shared" si="30"/>
        <v>0</v>
      </c>
      <c r="AB39" s="111">
        <f t="shared" si="30"/>
        <v>0</v>
      </c>
      <c r="AC39" s="111">
        <f t="shared" si="30"/>
        <v>0</v>
      </c>
      <c r="AD39" s="111">
        <f t="shared" si="30"/>
        <v>0</v>
      </c>
      <c r="AE39" s="111">
        <f t="shared" si="30"/>
        <v>0</v>
      </c>
      <c r="AF39" s="111">
        <f t="shared" si="30"/>
        <v>0</v>
      </c>
      <c r="AG39" s="111">
        <f t="shared" si="30"/>
        <v>0</v>
      </c>
      <c r="AH39" s="111">
        <f t="shared" si="30"/>
        <v>0</v>
      </c>
      <c r="AI39" s="111">
        <f t="shared" si="30"/>
        <v>0</v>
      </c>
      <c r="AJ39" s="111">
        <f t="shared" si="30"/>
        <v>0</v>
      </c>
      <c r="AK39" s="111">
        <f t="shared" si="30"/>
        <v>0</v>
      </c>
      <c r="AL39" s="111">
        <f t="shared" ref="AL39:AQ39" si="31">AL37-AL38</f>
        <v>0</v>
      </c>
      <c r="AM39" s="111">
        <f t="shared" si="31"/>
        <v>0</v>
      </c>
      <c r="AN39" s="111">
        <f t="shared" si="31"/>
        <v>0</v>
      </c>
      <c r="AO39" s="111">
        <f t="shared" si="31"/>
        <v>0</v>
      </c>
      <c r="AP39" s="111">
        <f t="shared" si="31"/>
        <v>0</v>
      </c>
      <c r="AQ39" s="111">
        <f t="shared" si="31"/>
        <v>0</v>
      </c>
      <c r="AR39" s="111">
        <f t="shared" ref="AR39:BU39" si="32">AR37-AR38</f>
        <v>0</v>
      </c>
      <c r="AS39" s="111">
        <f t="shared" si="32"/>
        <v>0</v>
      </c>
      <c r="AT39" s="111">
        <f t="shared" si="32"/>
        <v>0</v>
      </c>
      <c r="AU39" s="111">
        <f t="shared" si="32"/>
        <v>0</v>
      </c>
      <c r="AV39" s="111">
        <f t="shared" si="32"/>
        <v>0</v>
      </c>
      <c r="AW39" s="111">
        <f t="shared" si="32"/>
        <v>0</v>
      </c>
      <c r="AX39" s="111">
        <f t="shared" si="32"/>
        <v>0</v>
      </c>
      <c r="AY39" s="111">
        <f t="shared" si="32"/>
        <v>0</v>
      </c>
      <c r="AZ39" s="111">
        <f t="shared" si="32"/>
        <v>0</v>
      </c>
      <c r="BA39" s="111">
        <f t="shared" si="32"/>
        <v>0</v>
      </c>
      <c r="BB39" s="111">
        <f t="shared" si="32"/>
        <v>0</v>
      </c>
      <c r="BC39" s="111">
        <f t="shared" si="32"/>
        <v>0</v>
      </c>
      <c r="BD39" s="111">
        <f t="shared" si="32"/>
        <v>0</v>
      </c>
      <c r="BE39" s="111">
        <f t="shared" si="32"/>
        <v>0</v>
      </c>
      <c r="BF39" s="111">
        <f t="shared" si="32"/>
        <v>0</v>
      </c>
      <c r="BG39" s="111">
        <f t="shared" si="32"/>
        <v>0</v>
      </c>
      <c r="BH39" s="111">
        <f t="shared" si="32"/>
        <v>0</v>
      </c>
      <c r="BI39" s="111">
        <f t="shared" si="32"/>
        <v>0</v>
      </c>
      <c r="BJ39" s="111">
        <f t="shared" si="32"/>
        <v>0</v>
      </c>
      <c r="BK39" s="111">
        <f t="shared" si="32"/>
        <v>0</v>
      </c>
      <c r="BL39" s="111">
        <f t="shared" si="32"/>
        <v>0</v>
      </c>
      <c r="BM39" s="111">
        <f t="shared" si="32"/>
        <v>0</v>
      </c>
      <c r="BN39" s="111">
        <f t="shared" si="32"/>
        <v>0</v>
      </c>
      <c r="BO39" s="111">
        <f t="shared" si="32"/>
        <v>0</v>
      </c>
      <c r="BP39" s="111">
        <f t="shared" si="32"/>
        <v>0</v>
      </c>
      <c r="BQ39" s="111">
        <f t="shared" si="32"/>
        <v>0</v>
      </c>
      <c r="BR39" s="111">
        <f t="shared" si="32"/>
        <v>0</v>
      </c>
      <c r="BS39" s="111">
        <f t="shared" si="32"/>
        <v>0</v>
      </c>
      <c r="BT39" s="111">
        <f t="shared" si="32"/>
        <v>0</v>
      </c>
      <c r="BU39" s="111">
        <f t="shared" si="32"/>
        <v>0</v>
      </c>
    </row>
    <row r="40" spans="1:73" s="33" customFormat="1" ht="18.75" customHeight="1" x14ac:dyDescent="0.25">
      <c r="A40" s="21"/>
      <c r="B40" s="21"/>
      <c r="C40" s="110" t="s">
        <v>39</v>
      </c>
      <c r="D40" s="111">
        <f>+D39</f>
        <v>0</v>
      </c>
      <c r="E40" s="111">
        <f>E39+D40</f>
        <v>0</v>
      </c>
      <c r="F40" s="111">
        <f t="shared" ref="F40:BQ40" si="33">F39+E40</f>
        <v>0</v>
      </c>
      <c r="G40" s="111">
        <f t="shared" si="33"/>
        <v>0</v>
      </c>
      <c r="H40" s="111">
        <f t="shared" si="33"/>
        <v>0</v>
      </c>
      <c r="I40" s="111">
        <f t="shared" si="33"/>
        <v>0</v>
      </c>
      <c r="J40" s="111">
        <f t="shared" si="33"/>
        <v>0</v>
      </c>
      <c r="K40" s="111">
        <f t="shared" si="33"/>
        <v>0</v>
      </c>
      <c r="L40" s="111">
        <f t="shared" si="33"/>
        <v>0</v>
      </c>
      <c r="M40" s="111">
        <f>M39+L40</f>
        <v>0</v>
      </c>
      <c r="N40" s="111">
        <f t="shared" si="33"/>
        <v>0</v>
      </c>
      <c r="O40" s="111">
        <f t="shared" si="33"/>
        <v>0</v>
      </c>
      <c r="P40" s="111">
        <f t="shared" si="33"/>
        <v>0</v>
      </c>
      <c r="Q40" s="111">
        <f t="shared" si="33"/>
        <v>0</v>
      </c>
      <c r="R40" s="111">
        <f t="shared" si="33"/>
        <v>0</v>
      </c>
      <c r="S40" s="111">
        <f t="shared" si="33"/>
        <v>0</v>
      </c>
      <c r="T40" s="111">
        <f t="shared" si="33"/>
        <v>0</v>
      </c>
      <c r="U40" s="111">
        <f t="shared" si="33"/>
        <v>0</v>
      </c>
      <c r="V40" s="111">
        <f t="shared" si="33"/>
        <v>0</v>
      </c>
      <c r="W40" s="111">
        <f t="shared" si="33"/>
        <v>0</v>
      </c>
      <c r="X40" s="111">
        <f t="shared" si="33"/>
        <v>0</v>
      </c>
      <c r="Y40" s="111">
        <f t="shared" si="33"/>
        <v>0</v>
      </c>
      <c r="Z40" s="111">
        <f t="shared" si="33"/>
        <v>0</v>
      </c>
      <c r="AA40" s="111">
        <f t="shared" si="33"/>
        <v>0</v>
      </c>
      <c r="AB40" s="111">
        <f t="shared" si="33"/>
        <v>0</v>
      </c>
      <c r="AC40" s="111">
        <f t="shared" si="33"/>
        <v>0</v>
      </c>
      <c r="AD40" s="111">
        <f t="shared" si="33"/>
        <v>0</v>
      </c>
      <c r="AE40" s="111">
        <f t="shared" si="33"/>
        <v>0</v>
      </c>
      <c r="AF40" s="111">
        <f t="shared" si="33"/>
        <v>0</v>
      </c>
      <c r="AG40" s="111">
        <f t="shared" si="33"/>
        <v>0</v>
      </c>
      <c r="AH40" s="111">
        <f t="shared" si="33"/>
        <v>0</v>
      </c>
      <c r="AI40" s="111">
        <f t="shared" si="33"/>
        <v>0</v>
      </c>
      <c r="AJ40" s="111">
        <f t="shared" si="33"/>
        <v>0</v>
      </c>
      <c r="AK40" s="111">
        <f t="shared" si="33"/>
        <v>0</v>
      </c>
      <c r="AL40" s="111">
        <f t="shared" si="33"/>
        <v>0</v>
      </c>
      <c r="AM40" s="111">
        <f t="shared" si="33"/>
        <v>0</v>
      </c>
      <c r="AN40" s="111">
        <f t="shared" si="33"/>
        <v>0</v>
      </c>
      <c r="AO40" s="111">
        <f t="shared" si="33"/>
        <v>0</v>
      </c>
      <c r="AP40" s="111">
        <f t="shared" si="33"/>
        <v>0</v>
      </c>
      <c r="AQ40" s="111">
        <f t="shared" si="33"/>
        <v>0</v>
      </c>
      <c r="AR40" s="111">
        <f t="shared" si="33"/>
        <v>0</v>
      </c>
      <c r="AS40" s="111">
        <f t="shared" si="33"/>
        <v>0</v>
      </c>
      <c r="AT40" s="111">
        <f t="shared" si="33"/>
        <v>0</v>
      </c>
      <c r="AU40" s="111">
        <f t="shared" si="33"/>
        <v>0</v>
      </c>
      <c r="AV40" s="111">
        <f t="shared" si="33"/>
        <v>0</v>
      </c>
      <c r="AW40" s="111">
        <f t="shared" si="33"/>
        <v>0</v>
      </c>
      <c r="AX40" s="111">
        <f t="shared" si="33"/>
        <v>0</v>
      </c>
      <c r="AY40" s="111">
        <f t="shared" si="33"/>
        <v>0</v>
      </c>
      <c r="AZ40" s="111">
        <f t="shared" si="33"/>
        <v>0</v>
      </c>
      <c r="BA40" s="111">
        <f t="shared" si="33"/>
        <v>0</v>
      </c>
      <c r="BB40" s="111">
        <f t="shared" si="33"/>
        <v>0</v>
      </c>
      <c r="BC40" s="111">
        <f t="shared" si="33"/>
        <v>0</v>
      </c>
      <c r="BD40" s="111">
        <f t="shared" si="33"/>
        <v>0</v>
      </c>
      <c r="BE40" s="111">
        <f t="shared" si="33"/>
        <v>0</v>
      </c>
      <c r="BF40" s="111">
        <f t="shared" si="33"/>
        <v>0</v>
      </c>
      <c r="BG40" s="111">
        <f t="shared" si="33"/>
        <v>0</v>
      </c>
      <c r="BH40" s="111">
        <f t="shared" si="33"/>
        <v>0</v>
      </c>
      <c r="BI40" s="111">
        <f t="shared" si="33"/>
        <v>0</v>
      </c>
      <c r="BJ40" s="111">
        <f t="shared" si="33"/>
        <v>0</v>
      </c>
      <c r="BK40" s="111">
        <f t="shared" si="33"/>
        <v>0</v>
      </c>
      <c r="BL40" s="111">
        <f t="shared" si="33"/>
        <v>0</v>
      </c>
      <c r="BM40" s="111">
        <f t="shared" si="33"/>
        <v>0</v>
      </c>
      <c r="BN40" s="111">
        <f t="shared" si="33"/>
        <v>0</v>
      </c>
      <c r="BO40" s="111">
        <f t="shared" si="33"/>
        <v>0</v>
      </c>
      <c r="BP40" s="111">
        <f t="shared" si="33"/>
        <v>0</v>
      </c>
      <c r="BQ40" s="111">
        <f t="shared" si="33"/>
        <v>0</v>
      </c>
      <c r="BR40" s="111">
        <f t="shared" ref="BR40:BU40" si="34">BR39+BQ40</f>
        <v>0</v>
      </c>
      <c r="BS40" s="111">
        <f t="shared" si="34"/>
        <v>0</v>
      </c>
      <c r="BT40" s="111">
        <f t="shared" si="34"/>
        <v>0</v>
      </c>
      <c r="BU40" s="111">
        <f t="shared" si="34"/>
        <v>0</v>
      </c>
    </row>
    <row r="41" spans="1:73" s="38" customFormat="1" ht="21" customHeight="1" x14ac:dyDescent="0.25">
      <c r="A41" s="348"/>
      <c r="B41" s="349"/>
      <c r="C41" s="110" t="s">
        <v>187</v>
      </c>
      <c r="D41" s="112">
        <f>NPV($F$45,E26:M26)+D26</f>
        <v>0</v>
      </c>
      <c r="E41" s="112">
        <f>NPV($F$45,F26:M26)+E26</f>
        <v>0</v>
      </c>
      <c r="F41" s="112">
        <f>NPV($F$45,G26:M26)+F26</f>
        <v>0</v>
      </c>
      <c r="G41" s="112">
        <f>NPV($F$45,H26:M26)+G26</f>
        <v>0</v>
      </c>
      <c r="H41" s="112">
        <f>NPV($F$45,I26:M26)+H26</f>
        <v>0</v>
      </c>
      <c r="I41" s="112">
        <f>NPV($F$45,J26:M26)+I26</f>
        <v>0</v>
      </c>
      <c r="J41" s="112">
        <f>NPV($F$45,K26:M26)+J26</f>
        <v>0</v>
      </c>
      <c r="K41" s="112">
        <f>NPV($F$45,L26:M26)+K26</f>
        <v>0</v>
      </c>
      <c r="L41" s="112">
        <f>NPV($F$45,M26)+L26</f>
        <v>0</v>
      </c>
      <c r="M41" s="112">
        <f>+M26</f>
        <v>0</v>
      </c>
    </row>
    <row r="42" spans="1:73" s="38" customFormat="1" ht="20.25" customHeight="1" x14ac:dyDescent="0.25">
      <c r="C42" s="110" t="s">
        <v>214</v>
      </c>
      <c r="D42" s="111">
        <f>NPV($F$45,E39:$BU$39)+D39</f>
        <v>0</v>
      </c>
      <c r="E42" s="111">
        <f>NPV($F$45,F39:$BU$39)+E39</f>
        <v>0</v>
      </c>
      <c r="F42" s="111">
        <f>NPV($F$45,G39:$BU$39)+F39</f>
        <v>0</v>
      </c>
      <c r="G42" s="111">
        <f>NPV($F$45,H39:$BU$39)+G39</f>
        <v>0</v>
      </c>
      <c r="H42" s="111">
        <f>NPV($F$45,I39:$BU$39)+H39</f>
        <v>0</v>
      </c>
      <c r="I42" s="111">
        <f>NPV($F$45,J39:$BU$39)+I39</f>
        <v>0</v>
      </c>
      <c r="J42" s="111">
        <f>NPV($F$45,K39:$BU$39)+J39</f>
        <v>0</v>
      </c>
      <c r="K42" s="111">
        <f>NPV($F$45,L39:$BU$39)+K39</f>
        <v>0</v>
      </c>
      <c r="L42" s="111">
        <f>NPV($F$45,M39:$BU$39)+L39</f>
        <v>0</v>
      </c>
      <c r="M42" s="111">
        <f>NPV($F$45,N39:$BU$39)+M39</f>
        <v>0</v>
      </c>
    </row>
    <row r="43" spans="1:73" s="38" customFormat="1" ht="24.95" customHeight="1" thickBot="1" x14ac:dyDescent="0.3">
      <c r="C43" s="113"/>
      <c r="D43" s="113"/>
      <c r="E43" s="113"/>
      <c r="F43" s="113"/>
      <c r="G43" s="113"/>
      <c r="H43" s="113"/>
      <c r="I43" s="113"/>
      <c r="J43" s="113"/>
      <c r="K43" s="113"/>
      <c r="L43" s="113"/>
    </row>
    <row r="44" spans="1:73" s="7" customFormat="1" ht="34.5" customHeight="1" thickBot="1" x14ac:dyDescent="0.3">
      <c r="D44" s="340"/>
      <c r="E44" s="340"/>
      <c r="F44" s="340"/>
      <c r="G44" s="340"/>
      <c r="H44" s="350" t="s">
        <v>40</v>
      </c>
      <c r="I44" s="351"/>
      <c r="J44" s="352"/>
      <c r="K44" s="113"/>
      <c r="M44" s="38"/>
    </row>
    <row r="45" spans="1:73" s="7" customFormat="1" ht="20.100000000000001" customHeight="1" thickBot="1" x14ac:dyDescent="0.3">
      <c r="E45" s="124" t="s">
        <v>41</v>
      </c>
      <c r="F45" s="130">
        <v>7.0000000000000007E-2</v>
      </c>
      <c r="G45" s="121"/>
      <c r="H45" s="353" t="s">
        <v>43</v>
      </c>
      <c r="I45" s="354"/>
      <c r="J45" s="127">
        <f>'4-Presupuesto Total'!D57</f>
        <v>0</v>
      </c>
      <c r="K45" s="113"/>
      <c r="M45" s="38"/>
    </row>
    <row r="46" spans="1:73" s="7" customFormat="1" ht="20.100000000000001" customHeight="1" thickBot="1" x14ac:dyDescent="0.3">
      <c r="E46" s="125"/>
      <c r="F46" s="123"/>
      <c r="G46" s="121"/>
      <c r="H46" s="353" t="s">
        <v>73</v>
      </c>
      <c r="I46" s="354"/>
      <c r="J46" s="127">
        <f>'4-Presupuesto Total'!F57</f>
        <v>0</v>
      </c>
      <c r="K46" s="113"/>
      <c r="M46" s="38"/>
    </row>
    <row r="47" spans="1:73" s="7" customFormat="1" ht="20.100000000000001" customHeight="1" thickBot="1" x14ac:dyDescent="0.3">
      <c r="A47" s="13"/>
      <c r="B47" s="13"/>
      <c r="E47" s="124" t="s">
        <v>45</v>
      </c>
      <c r="F47" s="131" t="str">
        <f>IF(F49&lt;&gt;0,IRR(D39:BU39),"")</f>
        <v/>
      </c>
      <c r="G47" s="121"/>
      <c r="H47" s="344" t="s">
        <v>42</v>
      </c>
      <c r="I47" s="345"/>
      <c r="J47" s="127">
        <f>IF(D39&lt;&gt;0,D41,IF(E39&lt;&gt;0,E41,IF(F39&lt;&gt;0,F41,IF(G39&lt;&gt;0,G41,IF(H39&lt;&gt;0,H41,IF(I39&lt;&gt;0,I41,IF(J39&lt;&gt;0,J41,IF(K39&lt;&gt;0,K41,IF(L39&lt;&gt;0,L41,M41)))))))))</f>
        <v>0</v>
      </c>
      <c r="K47" s="113"/>
      <c r="M47" s="38"/>
      <c r="O47" s="22"/>
      <c r="R47" s="22"/>
      <c r="U47" s="22"/>
      <c r="X47" s="22"/>
      <c r="AA47" s="22"/>
      <c r="AD47" s="22"/>
      <c r="AG47" s="22"/>
      <c r="AJ47" s="22"/>
      <c r="AM47" s="22"/>
    </row>
    <row r="48" spans="1:73" s="7" customFormat="1" ht="20.100000000000001" customHeight="1" thickBot="1" x14ac:dyDescent="0.3">
      <c r="A48" s="13"/>
      <c r="B48" s="13"/>
      <c r="E48" s="126"/>
      <c r="F48" s="122"/>
      <c r="G48" s="121"/>
      <c r="H48" s="344" t="s">
        <v>44</v>
      </c>
      <c r="I48" s="345"/>
      <c r="J48" s="128" t="str">
        <f>'4-Presupuesto Total'!E57</f>
        <v/>
      </c>
      <c r="K48" s="113"/>
      <c r="M48" s="38"/>
    </row>
    <row r="49" spans="4:13" s="7" customFormat="1" ht="20.100000000000001" customHeight="1" thickBot="1" x14ac:dyDescent="0.3">
      <c r="E49" s="124" t="s">
        <v>47</v>
      </c>
      <c r="F49" s="132">
        <f>IF(D39&lt;&gt;0,D42,IF(E39&lt;&gt;0,E42,IF(F39&lt;&gt;0,F42,IF(G39&lt;&gt;0,G42,IF(H39&lt;&gt;0,H42,IF(I39&lt;&gt;0,I42,IF(J39&lt;&gt;0,J42,IF(K39&lt;&gt;0,K42,IF(L39&lt;&gt;0,L42,M42)))))))))</f>
        <v>0</v>
      </c>
      <c r="G49" s="121"/>
      <c r="H49" s="346" t="s">
        <v>46</v>
      </c>
      <c r="I49" s="347"/>
      <c r="J49" s="129" t="str">
        <f>IF(J47&lt;&gt;0,ROUND(J47/J45,3),"")</f>
        <v/>
      </c>
      <c r="K49" s="113"/>
      <c r="M49" s="38"/>
    </row>
    <row r="50" spans="4:13" s="7" customFormat="1" ht="16.5" customHeight="1" x14ac:dyDescent="0.25">
      <c r="I50" s="13"/>
      <c r="K50" s="113"/>
    </row>
    <row r="51" spans="4:13" s="7" customFormat="1" ht="19.5" customHeight="1" x14ac:dyDescent="0.25">
      <c r="D51" s="21"/>
      <c r="E51" s="21"/>
      <c r="F51" s="21"/>
      <c r="G51" s="21"/>
      <c r="H51" s="13"/>
      <c r="I51" s="13"/>
    </row>
    <row r="52" spans="4:13" s="7" customFormat="1" ht="15.75" x14ac:dyDescent="0.25">
      <c r="D52" s="340"/>
      <c r="E52" s="340"/>
      <c r="F52" s="340"/>
      <c r="G52" s="340"/>
    </row>
    <row r="53" spans="4:13" s="7" customFormat="1" ht="15.75" x14ac:dyDescent="0.25">
      <c r="D53" s="62"/>
      <c r="E53" s="62"/>
      <c r="F53" s="62"/>
      <c r="G53" s="62"/>
      <c r="H53" s="62"/>
    </row>
    <row r="54" spans="4:13" ht="15" x14ac:dyDescent="0.25"/>
    <row r="55" spans="4:13" ht="15" x14ac:dyDescent="0.25"/>
  </sheetData>
  <sheetProtection algorithmName="SHA-512" hashValue="l9U61Nz9Yx8MrJCffcd1vUMV6dY+vM+b1KpquUZATeLsT43+7Id59o6+R/OMdj7mO4TCYcxhndNluX1X8AYrRQ==" saltValue="tsx1fy+XxUHwUyMvLGVnTw==" spinCount="100000" sheet="1" objects="1" scenarios="1"/>
  <mergeCells count="17">
    <mergeCell ref="B12:L12"/>
    <mergeCell ref="B14:L14"/>
    <mergeCell ref="H47:I47"/>
    <mergeCell ref="H48:I48"/>
    <mergeCell ref="H49:I49"/>
    <mergeCell ref="A41:B41"/>
    <mergeCell ref="H44:J44"/>
    <mergeCell ref="H45:I45"/>
    <mergeCell ref="H46:I46"/>
    <mergeCell ref="D44:E44"/>
    <mergeCell ref="F44:G44"/>
    <mergeCell ref="N17:BU17"/>
    <mergeCell ref="D17:M17"/>
    <mergeCell ref="B19:B26"/>
    <mergeCell ref="B27:B35"/>
    <mergeCell ref="D52:E52"/>
    <mergeCell ref="F52:G52"/>
  </mergeCells>
  <phoneticPr fontId="17" type="noConversion"/>
  <conditionalFormatting sqref="F47">
    <cfRule type="expression" dxfId="21" priority="2">
      <formula>AND($F$49&lt;&gt;0,$F$47&gt;9%)</formula>
    </cfRule>
    <cfRule type="expression" dxfId="20" priority="3">
      <formula>AND($F$47&gt;7%,$F$47&lt;=9%)</formula>
    </cfRule>
  </conditionalFormatting>
  <conditionalFormatting sqref="J49">
    <cfRule type="expression" dxfId="19" priority="4">
      <formula>$J$48&gt;($J$49+2%)</formula>
    </cfRule>
    <cfRule type="expression" dxfId="18" priority="5">
      <formula>AND($J$48&gt;$J$49,$J$48&lt;=($J$49+2%))</formula>
    </cfRule>
  </conditionalFormatting>
  <dataValidations count="2">
    <dataValidation type="decimal" operator="greaterThan" allowBlank="1" showInputMessage="1" showErrorMessage="1" sqref="D27:BU27" xr:uid="{44E92E88-DFC2-480F-8DCA-2DE504B6ABE2}">
      <formula1>0</formula1>
    </dataValidation>
    <dataValidation type="decimal" operator="greaterThanOrEqual" allowBlank="1" showInputMessage="1" showErrorMessage="1" sqref="D28:BU35 D19:BU26" xr:uid="{771F36C4-F603-48F3-B391-83FCF213B23E}">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3">
    <pageSetUpPr fitToPage="1"/>
  </sheetPr>
  <dimension ref="A1:AH154"/>
  <sheetViews>
    <sheetView showGridLines="0" showZeros="0" topLeftCell="A12" zoomScale="70" zoomScaleNormal="70" zoomScaleSheetLayoutView="70" zoomScalePageLayoutView="25" workbookViewId="0">
      <selection activeCell="D17" sqref="D17:K17"/>
    </sheetView>
  </sheetViews>
  <sheetFormatPr baseColWidth="10" defaultColWidth="0" defaultRowHeight="0" customHeight="1" zeroHeight="1" x14ac:dyDescent="0.25"/>
  <cols>
    <col min="1" max="1" width="11.42578125" style="15" customWidth="1"/>
    <col min="2" max="2" width="43.42578125" style="15" customWidth="1"/>
    <col min="3" max="3" width="20.7109375" style="15" customWidth="1"/>
    <col min="4" max="4" width="26.5703125" style="15" customWidth="1"/>
    <col min="5" max="5" width="20.7109375" style="15" customWidth="1"/>
    <col min="6" max="6" width="21" style="15" customWidth="1"/>
    <col min="7" max="7" width="24" style="15" customWidth="1"/>
    <col min="8" max="8" width="26" style="15" customWidth="1"/>
    <col min="9" max="12" width="20.7109375" style="15" customWidth="1"/>
    <col min="13" max="15" width="19.7109375" style="15" customWidth="1"/>
    <col min="16" max="16" width="19.7109375" style="2" customWidth="1"/>
    <col min="17" max="17" width="20.42578125" style="2" customWidth="1"/>
    <col min="18" max="18" width="16.85546875" style="2" customWidth="1"/>
    <col min="19" max="19" width="18.140625" style="2" hidden="1" customWidth="1"/>
    <col min="20" max="27" width="20.7109375" style="2" hidden="1" customWidth="1"/>
    <col min="28" max="16384" width="8.85546875" style="2" hidden="1"/>
  </cols>
  <sheetData>
    <row r="1" spans="1:34" ht="14.45" customHeight="1" x14ac:dyDescent="0.25"/>
    <row r="2" spans="1:34" ht="14.45" customHeight="1" x14ac:dyDescent="0.25"/>
    <row r="3" spans="1:34" ht="14.45" customHeight="1" x14ac:dyDescent="0.25"/>
    <row r="4" spans="1:34" ht="14.45" customHeight="1" x14ac:dyDescent="0.25"/>
    <row r="5" spans="1:34" ht="14.45" customHeight="1" x14ac:dyDescent="0.25"/>
    <row r="6" spans="1:34" ht="14.45" customHeight="1" x14ac:dyDescent="0.25"/>
    <row r="7" spans="1:34" ht="14.45" customHeight="1" x14ac:dyDescent="0.25"/>
    <row r="8" spans="1:34" ht="14.45" customHeight="1" x14ac:dyDescent="0.25"/>
    <row r="9" spans="1:34" ht="14.45" customHeight="1" x14ac:dyDescent="0.25">
      <c r="O9" s="23"/>
      <c r="P9" s="4"/>
      <c r="Q9" s="4"/>
      <c r="R9" s="4"/>
      <c r="S9" s="4"/>
      <c r="T9" s="4"/>
      <c r="U9" s="4"/>
    </row>
    <row r="10" spans="1:34" ht="14.45" customHeight="1" x14ac:dyDescent="0.25"/>
    <row r="11" spans="1:34" ht="30" customHeight="1" x14ac:dyDescent="0.25">
      <c r="B11" s="365" t="s">
        <v>48</v>
      </c>
      <c r="C11" s="365"/>
      <c r="D11" s="365"/>
      <c r="E11" s="365"/>
      <c r="F11" s="365"/>
      <c r="G11" s="365"/>
      <c r="H11" s="365"/>
      <c r="I11" s="365"/>
      <c r="J11" s="365"/>
      <c r="K11" s="365"/>
    </row>
    <row r="12" spans="1:34" s="1" customFormat="1" ht="15" customHeight="1" x14ac:dyDescent="0.25">
      <c r="A12" s="15"/>
      <c r="B12" s="18"/>
      <c r="C12" s="19"/>
      <c r="D12" s="19"/>
      <c r="E12" s="19"/>
      <c r="F12" s="19"/>
      <c r="G12" s="19"/>
      <c r="H12" s="19"/>
      <c r="I12" s="19"/>
      <c r="J12" s="19"/>
      <c r="K12" s="19"/>
      <c r="L12" s="15"/>
      <c r="M12" s="15"/>
      <c r="N12" s="15"/>
      <c r="O12" s="19"/>
      <c r="P12" s="5"/>
      <c r="Q12" s="5"/>
      <c r="R12" s="5"/>
      <c r="S12" s="5"/>
      <c r="T12" s="5"/>
      <c r="U12" s="5"/>
      <c r="V12" s="5"/>
      <c r="W12" s="5"/>
      <c r="X12" s="5"/>
      <c r="Y12" s="5"/>
      <c r="Z12" s="2"/>
      <c r="AA12" s="2"/>
      <c r="AB12" s="2"/>
      <c r="AC12" s="2"/>
      <c r="AD12" s="2"/>
      <c r="AE12" s="2"/>
      <c r="AF12" s="2"/>
      <c r="AG12" s="2"/>
      <c r="AH12" s="2"/>
    </row>
    <row r="13" spans="1:34" s="1" customFormat="1" ht="219" customHeight="1" x14ac:dyDescent="0.25">
      <c r="A13" s="15"/>
      <c r="B13" s="366" t="s">
        <v>212</v>
      </c>
      <c r="C13" s="367"/>
      <c r="D13" s="367"/>
      <c r="E13" s="367"/>
      <c r="F13" s="367"/>
      <c r="G13" s="367"/>
      <c r="H13" s="367"/>
      <c r="I13" s="367"/>
      <c r="J13" s="367"/>
      <c r="K13" s="367"/>
      <c r="L13" s="15"/>
      <c r="M13" s="15"/>
      <c r="N13" s="15"/>
      <c r="O13" s="19"/>
      <c r="P13" s="5"/>
      <c r="Q13" s="5"/>
      <c r="R13" s="5"/>
      <c r="S13" s="5"/>
      <c r="T13" s="5"/>
      <c r="U13" s="5"/>
      <c r="V13" s="5"/>
      <c r="W13" s="5"/>
      <c r="X13" s="5"/>
      <c r="Y13" s="5"/>
      <c r="Z13" s="2"/>
      <c r="AA13" s="2"/>
      <c r="AB13" s="2"/>
      <c r="AC13" s="2"/>
      <c r="AD13" s="2"/>
      <c r="AE13" s="2"/>
      <c r="AF13" s="2"/>
      <c r="AG13" s="2"/>
      <c r="AH13" s="2"/>
    </row>
    <row r="14" spans="1:34" s="1" customFormat="1" ht="45.6" customHeight="1" x14ac:dyDescent="0.25">
      <c r="A14" s="15"/>
      <c r="B14" s="15"/>
      <c r="C14" s="15"/>
      <c r="D14" s="15"/>
      <c r="E14" s="15"/>
      <c r="F14" s="15"/>
      <c r="G14" s="15"/>
      <c r="H14" s="15"/>
      <c r="I14" s="15"/>
      <c r="J14" s="15"/>
      <c r="K14" s="15"/>
      <c r="L14" s="15"/>
      <c r="M14" s="15"/>
      <c r="N14" s="15"/>
      <c r="O14" s="19"/>
      <c r="P14" s="5"/>
      <c r="Q14" s="5"/>
      <c r="R14" s="5"/>
      <c r="S14" s="5"/>
      <c r="T14" s="5"/>
      <c r="U14" s="5"/>
      <c r="V14" s="5"/>
      <c r="W14" s="5"/>
      <c r="X14" s="5"/>
      <c r="Y14" s="5"/>
      <c r="Z14" s="2"/>
      <c r="AA14" s="2"/>
      <c r="AB14" s="2"/>
      <c r="AC14" s="2"/>
      <c r="AD14" s="2"/>
      <c r="AE14" s="2"/>
      <c r="AF14" s="2"/>
      <c r="AG14" s="2"/>
      <c r="AH14" s="2"/>
    </row>
    <row r="15" spans="1:34" ht="35.1" customHeight="1" x14ac:dyDescent="0.25">
      <c r="B15" s="356" t="s">
        <v>49</v>
      </c>
      <c r="C15" s="356"/>
      <c r="D15" s="368"/>
      <c r="E15" s="368"/>
      <c r="F15" s="368"/>
      <c r="G15" s="368"/>
      <c r="H15" s="368"/>
      <c r="I15" s="368"/>
      <c r="J15" s="368"/>
      <c r="K15" s="368"/>
    </row>
    <row r="16" spans="1:34" ht="18" customHeight="1" x14ac:dyDescent="0.25">
      <c r="C16" s="7"/>
      <c r="D16" s="7"/>
    </row>
    <row r="17" spans="2:16" ht="35.1" customHeight="1" x14ac:dyDescent="0.25">
      <c r="B17" s="356" t="s">
        <v>63</v>
      </c>
      <c r="C17" s="356"/>
      <c r="D17" s="369" t="s">
        <v>234</v>
      </c>
      <c r="E17" s="369"/>
      <c r="F17" s="369"/>
      <c r="G17" s="369"/>
      <c r="H17" s="369"/>
      <c r="I17" s="369"/>
      <c r="J17" s="369"/>
      <c r="K17" s="369"/>
    </row>
    <row r="18" spans="2:16" ht="18" customHeight="1" x14ac:dyDescent="0.25">
      <c r="C18" s="7"/>
      <c r="D18" s="7"/>
    </row>
    <row r="19" spans="2:16" ht="18" customHeight="1" x14ac:dyDescent="0.25">
      <c r="C19" s="7"/>
      <c r="D19" s="7"/>
      <c r="P19" s="15"/>
    </row>
    <row r="20" spans="2:16" ht="35.1" customHeight="1" x14ac:dyDescent="0.25">
      <c r="B20" s="356" t="s">
        <v>50</v>
      </c>
      <c r="C20" s="356"/>
      <c r="D20" s="356"/>
      <c r="E20" s="356" t="s">
        <v>5</v>
      </c>
      <c r="F20" s="356"/>
      <c r="G20" s="356" t="s">
        <v>72</v>
      </c>
      <c r="H20" s="356"/>
      <c r="P20" s="15"/>
    </row>
    <row r="21" spans="2:16" ht="27.95" customHeight="1" x14ac:dyDescent="0.25">
      <c r="B21" s="72" t="s">
        <v>9</v>
      </c>
      <c r="C21" s="362">
        <f>'5-Entidad representante'!D16</f>
        <v>0</v>
      </c>
      <c r="D21" s="362"/>
      <c r="E21" s="355">
        <f>+'5-Entidad representante'!B19</f>
        <v>0</v>
      </c>
      <c r="F21" s="355"/>
      <c r="G21" s="364">
        <f>+'5-Entidad representante'!G19</f>
        <v>0</v>
      </c>
      <c r="H21" s="364"/>
      <c r="P21" s="15"/>
    </row>
    <row r="22" spans="2:16" ht="27.95" customHeight="1" x14ac:dyDescent="0.25">
      <c r="B22" s="73" t="s">
        <v>10</v>
      </c>
      <c r="C22" s="362" t="str">
        <f>+IF('6-Entidad 2'!D16="","",'6-Entidad 2'!D16)</f>
        <v/>
      </c>
      <c r="D22" s="362"/>
      <c r="E22" s="355">
        <f>'6-Entidad 2'!B19</f>
        <v>0</v>
      </c>
      <c r="F22" s="355"/>
      <c r="G22" s="364" t="str">
        <f>'6-Entidad 2'!G19</f>
        <v/>
      </c>
      <c r="H22" s="364"/>
      <c r="P22" s="15"/>
    </row>
    <row r="23" spans="2:16" ht="27.95" customHeight="1" x14ac:dyDescent="0.25">
      <c r="B23" s="73" t="s">
        <v>11</v>
      </c>
      <c r="C23" s="362" t="str">
        <f>+IF('7-Entidad 3'!D16="","",'7-Entidad 3'!D16)</f>
        <v/>
      </c>
      <c r="D23" s="362"/>
      <c r="E23" s="355">
        <f>'7-Entidad 3'!B19</f>
        <v>0</v>
      </c>
      <c r="F23" s="355"/>
      <c r="G23" s="364" t="str">
        <f>'7-Entidad 3'!G19</f>
        <v/>
      </c>
      <c r="H23" s="364"/>
      <c r="P23" s="15"/>
    </row>
    <row r="24" spans="2:16" ht="27.95" customHeight="1" x14ac:dyDescent="0.25">
      <c r="B24" s="73" t="s">
        <v>12</v>
      </c>
      <c r="C24" s="362" t="str">
        <f>+IF('8-Entidad 4'!D16="","",'8-Entidad 4'!D16)</f>
        <v/>
      </c>
      <c r="D24" s="362"/>
      <c r="E24" s="355">
        <f>'8-Entidad 4'!B19</f>
        <v>0</v>
      </c>
      <c r="F24" s="355"/>
      <c r="G24" s="364" t="str">
        <f>'8-Entidad 4'!G19</f>
        <v/>
      </c>
      <c r="H24" s="362"/>
      <c r="P24" s="15"/>
    </row>
    <row r="25" spans="2:16" ht="27.95" customHeight="1" x14ac:dyDescent="0.25">
      <c r="B25" s="73" t="s">
        <v>13</v>
      </c>
      <c r="C25" s="362" t="str">
        <f>+IF('9-Entidad 5'!D16="","",'9-Entidad 5'!D16)</f>
        <v/>
      </c>
      <c r="D25" s="362"/>
      <c r="E25" s="355">
        <f>'9-Entidad 5'!B19</f>
        <v>0</v>
      </c>
      <c r="F25" s="355"/>
      <c r="G25" s="364" t="str">
        <f>'9-Entidad 5'!G19</f>
        <v/>
      </c>
      <c r="H25" s="362"/>
      <c r="P25" s="15"/>
    </row>
    <row r="26" spans="2:16" ht="15" x14ac:dyDescent="0.25">
      <c r="C26" s="20"/>
      <c r="D26" s="20"/>
      <c r="E26" s="20"/>
      <c r="P26" s="15"/>
    </row>
    <row r="27" spans="2:16" ht="15" x14ac:dyDescent="0.25">
      <c r="P27" s="15"/>
    </row>
    <row r="28" spans="2:16" ht="35.1" customHeight="1" x14ac:dyDescent="0.25">
      <c r="B28" s="360" t="s">
        <v>101</v>
      </c>
      <c r="C28" s="361"/>
      <c r="D28" s="361"/>
      <c r="E28" s="361"/>
      <c r="F28" s="361"/>
      <c r="G28" s="361"/>
      <c r="H28" s="361"/>
      <c r="I28" s="361"/>
      <c r="J28" s="361"/>
      <c r="K28" s="361"/>
      <c r="L28" s="361"/>
      <c r="M28" s="361"/>
      <c r="N28" s="361"/>
      <c r="O28" s="361"/>
      <c r="P28" s="361"/>
    </row>
    <row r="29" spans="2:16" ht="15" x14ac:dyDescent="0.25">
      <c r="P29" s="15"/>
    </row>
    <row r="30" spans="2:16" ht="15" x14ac:dyDescent="0.25">
      <c r="O30" s="358"/>
      <c r="P30" s="358"/>
    </row>
    <row r="31" spans="2:16" ht="24.95" customHeight="1" x14ac:dyDescent="0.25">
      <c r="C31" s="363" t="s">
        <v>51</v>
      </c>
      <c r="D31" s="363"/>
      <c r="E31" s="363" t="s">
        <v>10</v>
      </c>
      <c r="F31" s="363"/>
      <c r="G31" s="363" t="s">
        <v>11</v>
      </c>
      <c r="H31" s="363"/>
      <c r="I31" s="363" t="s">
        <v>12</v>
      </c>
      <c r="J31" s="363"/>
      <c r="K31" s="363" t="s">
        <v>13</v>
      </c>
      <c r="L31" s="363"/>
      <c r="M31" s="359" t="s">
        <v>19</v>
      </c>
      <c r="N31" s="359"/>
      <c r="O31" s="359" t="s">
        <v>188</v>
      </c>
      <c r="P31" s="359"/>
    </row>
    <row r="32" spans="2:16" ht="24.95" customHeight="1" x14ac:dyDescent="0.25">
      <c r="C32" s="357">
        <f>C21</f>
        <v>0</v>
      </c>
      <c r="D32" s="357"/>
      <c r="E32" s="357" t="str">
        <f>C22</f>
        <v/>
      </c>
      <c r="F32" s="357"/>
      <c r="G32" s="357" t="str">
        <f>C23</f>
        <v/>
      </c>
      <c r="H32" s="357"/>
      <c r="I32" s="357" t="str">
        <f>C24</f>
        <v/>
      </c>
      <c r="J32" s="357"/>
      <c r="K32" s="357" t="str">
        <f>C25</f>
        <v/>
      </c>
      <c r="L32" s="357"/>
      <c r="M32" s="359"/>
      <c r="N32" s="359"/>
      <c r="O32" s="359"/>
      <c r="P32" s="359"/>
    </row>
    <row r="33" spans="2:16" ht="31.5" x14ac:dyDescent="0.25">
      <c r="B33" s="65" t="s">
        <v>100</v>
      </c>
      <c r="C33" s="74" t="s">
        <v>52</v>
      </c>
      <c r="D33" s="74" t="s">
        <v>53</v>
      </c>
      <c r="E33" s="74" t="s">
        <v>52</v>
      </c>
      <c r="F33" s="74" t="s">
        <v>53</v>
      </c>
      <c r="G33" s="74" t="s">
        <v>52</v>
      </c>
      <c r="H33" s="74" t="s">
        <v>53</v>
      </c>
      <c r="I33" s="74" t="s">
        <v>52</v>
      </c>
      <c r="J33" s="74" t="s">
        <v>53</v>
      </c>
      <c r="K33" s="74" t="s">
        <v>52</v>
      </c>
      <c r="L33" s="74" t="s">
        <v>53</v>
      </c>
      <c r="M33" s="74" t="s">
        <v>52</v>
      </c>
      <c r="N33" s="74" t="s">
        <v>53</v>
      </c>
      <c r="O33" s="74" t="s">
        <v>189</v>
      </c>
      <c r="P33" s="74" t="s">
        <v>190</v>
      </c>
    </row>
    <row r="34" spans="2:16" ht="39.950000000000003" customHeight="1" x14ac:dyDescent="0.25">
      <c r="B34" s="71" t="s">
        <v>97</v>
      </c>
      <c r="C34" s="133">
        <f>'5-Entidad representante'!D40</f>
        <v>0</v>
      </c>
      <c r="D34" s="133" t="str">
        <f>'5-Entidad representante'!F40</f>
        <v/>
      </c>
      <c r="E34" s="133">
        <f>'6-Entidad 2'!D40</f>
        <v>0</v>
      </c>
      <c r="F34" s="133" t="str">
        <f>'6-Entidad 2'!F40</f>
        <v/>
      </c>
      <c r="G34" s="133">
        <f>'7-Entidad 3'!D40</f>
        <v>0</v>
      </c>
      <c r="H34" s="133" t="str">
        <f>'7-Entidad 3'!F40</f>
        <v/>
      </c>
      <c r="I34" s="133">
        <f>'8-Entidad 4'!D40</f>
        <v>0</v>
      </c>
      <c r="J34" s="133" t="str">
        <f>'8-Entidad 4'!F40</f>
        <v/>
      </c>
      <c r="K34" s="133">
        <f>'9-Entidad 5'!D40</f>
        <v>0</v>
      </c>
      <c r="L34" s="133" t="str">
        <f>'9-Entidad 5'!F40</f>
        <v/>
      </c>
      <c r="M34" s="133">
        <f t="shared" ref="M34:N43" si="0">_xlfn.AGGREGATE(9,6,C34,E34,G34,I34,K34)</f>
        <v>0</v>
      </c>
      <c r="N34" s="133">
        <f t="shared" si="0"/>
        <v>0</v>
      </c>
      <c r="O34" s="153"/>
      <c r="P34" s="153"/>
    </row>
    <row r="35" spans="2:16" ht="39.950000000000003" customHeight="1" x14ac:dyDescent="0.25">
      <c r="B35" s="71" t="s">
        <v>96</v>
      </c>
      <c r="C35" s="133">
        <f>'5-Entidad representante'!D41</f>
        <v>0</v>
      </c>
      <c r="D35" s="133" t="str">
        <f>'5-Entidad representante'!F41</f>
        <v/>
      </c>
      <c r="E35" s="133">
        <f>'6-Entidad 2'!D41</f>
        <v>0</v>
      </c>
      <c r="F35" s="133" t="str">
        <f>'6-Entidad 2'!F41</f>
        <v/>
      </c>
      <c r="G35" s="133">
        <f>'7-Entidad 3'!D41</f>
        <v>0</v>
      </c>
      <c r="H35" s="133" t="str">
        <f>'7-Entidad 3'!F41</f>
        <v/>
      </c>
      <c r="I35" s="133">
        <f>'8-Entidad 4'!D41</f>
        <v>0</v>
      </c>
      <c r="J35" s="133" t="str">
        <f>'8-Entidad 4'!F41</f>
        <v/>
      </c>
      <c r="K35" s="133">
        <f>'9-Entidad 5'!D41</f>
        <v>0</v>
      </c>
      <c r="L35" s="133" t="str">
        <f>'9-Entidad 5'!F41</f>
        <v/>
      </c>
      <c r="M35" s="133">
        <f t="shared" si="0"/>
        <v>0</v>
      </c>
      <c r="N35" s="133">
        <f t="shared" si="0"/>
        <v>0</v>
      </c>
      <c r="O35" s="169">
        <v>1000000</v>
      </c>
      <c r="P35" s="153"/>
    </row>
    <row r="36" spans="2:16" ht="39.950000000000003" customHeight="1" x14ac:dyDescent="0.25">
      <c r="B36" s="71" t="s">
        <v>88</v>
      </c>
      <c r="C36" s="133">
        <f>'5-Entidad representante'!D42</f>
        <v>0</v>
      </c>
      <c r="D36" s="133" t="str">
        <f>'5-Entidad representante'!F42</f>
        <v/>
      </c>
      <c r="E36" s="133">
        <f>'6-Entidad 2'!D42</f>
        <v>0</v>
      </c>
      <c r="F36" s="133" t="str">
        <f>'6-Entidad 2'!F42</f>
        <v/>
      </c>
      <c r="G36" s="133">
        <f>'7-Entidad 3'!D42</f>
        <v>0</v>
      </c>
      <c r="H36" s="133" t="str">
        <f>'7-Entidad 3'!F42</f>
        <v/>
      </c>
      <c r="I36" s="133">
        <f>'8-Entidad 4'!D42</f>
        <v>0</v>
      </c>
      <c r="J36" s="133" t="str">
        <f>'8-Entidad 4'!F42</f>
        <v/>
      </c>
      <c r="K36" s="133">
        <f>'9-Entidad 5'!D42</f>
        <v>0</v>
      </c>
      <c r="L36" s="133" t="str">
        <f>'9-Entidad 5'!F42</f>
        <v/>
      </c>
      <c r="M36" s="133">
        <f t="shared" si="0"/>
        <v>0</v>
      </c>
      <c r="N36" s="133">
        <f t="shared" si="0"/>
        <v>0</v>
      </c>
      <c r="O36" s="169">
        <v>50000000</v>
      </c>
      <c r="P36" s="170">
        <f>M44*0.4</f>
        <v>0</v>
      </c>
    </row>
    <row r="37" spans="2:16" ht="39.950000000000003" customHeight="1" x14ac:dyDescent="0.25">
      <c r="B37" s="71" t="s">
        <v>89</v>
      </c>
      <c r="C37" s="133">
        <f>'5-Entidad representante'!D43</f>
        <v>0</v>
      </c>
      <c r="D37" s="133" t="str">
        <f>'5-Entidad representante'!F43</f>
        <v/>
      </c>
      <c r="E37" s="133">
        <f>'6-Entidad 2'!D43</f>
        <v>0</v>
      </c>
      <c r="F37" s="133" t="str">
        <f>'6-Entidad 2'!F43</f>
        <v/>
      </c>
      <c r="G37" s="133">
        <f>'7-Entidad 3'!D43</f>
        <v>0</v>
      </c>
      <c r="H37" s="133" t="str">
        <f>'7-Entidad 3'!F43</f>
        <v/>
      </c>
      <c r="I37" s="133">
        <f>'8-Entidad 4'!D43</f>
        <v>0</v>
      </c>
      <c r="J37" s="133" t="str">
        <f>'8-Entidad 4'!F43</f>
        <v/>
      </c>
      <c r="K37" s="133">
        <f>'9-Entidad 5'!D43</f>
        <v>0</v>
      </c>
      <c r="L37" s="133" t="str">
        <f>'9-Entidad 5'!F43</f>
        <v/>
      </c>
      <c r="M37" s="133">
        <f t="shared" si="0"/>
        <v>0</v>
      </c>
      <c r="N37" s="133">
        <f t="shared" si="0"/>
        <v>0</v>
      </c>
      <c r="O37" s="153"/>
      <c r="P37" s="153"/>
    </row>
    <row r="38" spans="2:16" ht="39.950000000000003" customHeight="1" x14ac:dyDescent="0.25">
      <c r="B38" s="71" t="s">
        <v>90</v>
      </c>
      <c r="C38" s="133">
        <f>'5-Entidad representante'!D44</f>
        <v>0</v>
      </c>
      <c r="D38" s="133" t="str">
        <f>'5-Entidad representante'!F44</f>
        <v/>
      </c>
      <c r="E38" s="133">
        <f>'6-Entidad 2'!D44</f>
        <v>0</v>
      </c>
      <c r="F38" s="133" t="str">
        <f>'6-Entidad 2'!F44</f>
        <v/>
      </c>
      <c r="G38" s="133">
        <f>'7-Entidad 3'!D44</f>
        <v>0</v>
      </c>
      <c r="H38" s="133" t="str">
        <f>'7-Entidad 3'!F44</f>
        <v/>
      </c>
      <c r="I38" s="133">
        <f>'8-Entidad 4'!D44</f>
        <v>0</v>
      </c>
      <c r="J38" s="133" t="str">
        <f>'8-Entidad 4'!F44</f>
        <v/>
      </c>
      <c r="K38" s="133">
        <f>'9-Entidad 5'!D44</f>
        <v>0</v>
      </c>
      <c r="L38" s="133" t="str">
        <f>'9-Entidad 5'!F44</f>
        <v/>
      </c>
      <c r="M38" s="133">
        <f t="shared" si="0"/>
        <v>0</v>
      </c>
      <c r="N38" s="133">
        <f t="shared" si="0"/>
        <v>0</v>
      </c>
      <c r="O38" s="153"/>
      <c r="P38" s="153"/>
    </row>
    <row r="39" spans="2:16" ht="48.6" customHeight="1" x14ac:dyDescent="0.25">
      <c r="B39" s="71" t="s">
        <v>91</v>
      </c>
      <c r="C39" s="133">
        <f>'5-Entidad representante'!D45</f>
        <v>0</v>
      </c>
      <c r="D39" s="133" t="str">
        <f>'5-Entidad representante'!F45</f>
        <v/>
      </c>
      <c r="E39" s="133">
        <f>'6-Entidad 2'!D45</f>
        <v>0</v>
      </c>
      <c r="F39" s="133" t="str">
        <f>'6-Entidad 2'!F45</f>
        <v/>
      </c>
      <c r="G39" s="133">
        <f>'7-Entidad 3'!D45</f>
        <v>0</v>
      </c>
      <c r="H39" s="133" t="str">
        <f>'7-Entidad 3'!F45</f>
        <v/>
      </c>
      <c r="I39" s="133">
        <f>'8-Entidad 4'!D45</f>
        <v>0</v>
      </c>
      <c r="J39" s="133" t="str">
        <f>'8-Entidad 4'!F45</f>
        <v/>
      </c>
      <c r="K39" s="133">
        <f>'9-Entidad 5'!D45</f>
        <v>0</v>
      </c>
      <c r="L39" s="133" t="str">
        <f>'9-Entidad 5'!F45</f>
        <v/>
      </c>
      <c r="M39" s="133">
        <f t="shared" si="0"/>
        <v>0</v>
      </c>
      <c r="N39" s="133">
        <f t="shared" si="0"/>
        <v>0</v>
      </c>
      <c r="O39" s="153"/>
      <c r="P39" s="153"/>
    </row>
    <row r="40" spans="2:16" ht="39.950000000000003" customHeight="1" x14ac:dyDescent="0.25">
      <c r="B40" s="71" t="s">
        <v>92</v>
      </c>
      <c r="C40" s="133">
        <f>'5-Entidad representante'!D46</f>
        <v>0</v>
      </c>
      <c r="D40" s="133" t="str">
        <f>'5-Entidad representante'!F46</f>
        <v/>
      </c>
      <c r="E40" s="133">
        <f>'6-Entidad 2'!D46</f>
        <v>0</v>
      </c>
      <c r="F40" s="133" t="str">
        <f>'6-Entidad 2'!F46</f>
        <v/>
      </c>
      <c r="G40" s="133">
        <f>'7-Entidad 3'!D46</f>
        <v>0</v>
      </c>
      <c r="H40" s="133" t="str">
        <f>'7-Entidad 3'!F46</f>
        <v/>
      </c>
      <c r="I40" s="133">
        <f>'8-Entidad 4'!D46</f>
        <v>0</v>
      </c>
      <c r="J40" s="133" t="str">
        <f>'8-Entidad 4'!F46</f>
        <v/>
      </c>
      <c r="K40" s="133">
        <f>'9-Entidad 5'!D46</f>
        <v>0</v>
      </c>
      <c r="L40" s="133" t="str">
        <f>'9-Entidad 5'!F46</f>
        <v/>
      </c>
      <c r="M40" s="133">
        <f t="shared" si="0"/>
        <v>0</v>
      </c>
      <c r="N40" s="133">
        <f t="shared" si="0"/>
        <v>0</v>
      </c>
      <c r="O40" s="153"/>
      <c r="P40" s="153"/>
    </row>
    <row r="41" spans="2:16" ht="39.950000000000003" customHeight="1" x14ac:dyDescent="0.25">
      <c r="B41" s="71" t="s">
        <v>93</v>
      </c>
      <c r="C41" s="133">
        <f>'5-Entidad representante'!D47</f>
        <v>0</v>
      </c>
      <c r="D41" s="133" t="str">
        <f>'5-Entidad representante'!F47</f>
        <v/>
      </c>
      <c r="E41" s="133">
        <f>'6-Entidad 2'!D47</f>
        <v>0</v>
      </c>
      <c r="F41" s="133" t="str">
        <f>'6-Entidad 2'!F47</f>
        <v/>
      </c>
      <c r="G41" s="133">
        <f>'7-Entidad 3'!D47</f>
        <v>0</v>
      </c>
      <c r="H41" s="133" t="str">
        <f>'7-Entidad 3'!F47</f>
        <v/>
      </c>
      <c r="I41" s="133">
        <f>'8-Entidad 4'!D47</f>
        <v>0</v>
      </c>
      <c r="J41" s="133" t="str">
        <f>'8-Entidad 4'!F47</f>
        <v/>
      </c>
      <c r="K41" s="133">
        <f>'9-Entidad 5'!D47</f>
        <v>0</v>
      </c>
      <c r="L41" s="133" t="str">
        <f>'9-Entidad 5'!F47</f>
        <v/>
      </c>
      <c r="M41" s="133">
        <f t="shared" si="0"/>
        <v>0</v>
      </c>
      <c r="N41" s="133">
        <f t="shared" si="0"/>
        <v>0</v>
      </c>
      <c r="O41" s="153"/>
      <c r="P41" s="153"/>
    </row>
    <row r="42" spans="2:16" ht="39.950000000000003" customHeight="1" x14ac:dyDescent="0.25">
      <c r="B42" s="71" t="s">
        <v>94</v>
      </c>
      <c r="C42" s="133">
        <f>'5-Entidad representante'!D48</f>
        <v>0</v>
      </c>
      <c r="D42" s="133" t="str">
        <f>'5-Entidad representante'!F48</f>
        <v/>
      </c>
      <c r="E42" s="133">
        <f>'6-Entidad 2'!D48</f>
        <v>0</v>
      </c>
      <c r="F42" s="133" t="str">
        <f>'6-Entidad 2'!F48</f>
        <v/>
      </c>
      <c r="G42" s="133">
        <f>'7-Entidad 3'!D48</f>
        <v>0</v>
      </c>
      <c r="H42" s="133" t="str">
        <f>'7-Entidad 3'!F48</f>
        <v/>
      </c>
      <c r="I42" s="133">
        <f>'8-Entidad 4'!D48</f>
        <v>0</v>
      </c>
      <c r="J42" s="133" t="str">
        <f>'8-Entidad 4'!F48</f>
        <v/>
      </c>
      <c r="K42" s="133">
        <f>'9-Entidad 5'!D48</f>
        <v>0</v>
      </c>
      <c r="L42" s="133" t="str">
        <f>'9-Entidad 5'!F48</f>
        <v/>
      </c>
      <c r="M42" s="133">
        <f t="shared" si="0"/>
        <v>0</v>
      </c>
      <c r="N42" s="133">
        <f t="shared" si="0"/>
        <v>0</v>
      </c>
      <c r="O42" s="169">
        <v>20000</v>
      </c>
      <c r="P42" s="170">
        <f>(M44-M42)*0.07</f>
        <v>0</v>
      </c>
    </row>
    <row r="43" spans="2:16" ht="39.950000000000003" customHeight="1" thickBot="1" x14ac:dyDescent="0.3">
      <c r="B43" s="154" t="s">
        <v>95</v>
      </c>
      <c r="C43" s="133">
        <f>'5-Entidad representante'!D49</f>
        <v>0</v>
      </c>
      <c r="D43" s="133" t="str">
        <f>'5-Entidad representante'!F49</f>
        <v/>
      </c>
      <c r="E43" s="133">
        <f>'6-Entidad 2'!D49</f>
        <v>0</v>
      </c>
      <c r="F43" s="133" t="str">
        <f>'6-Entidad 2'!F49</f>
        <v/>
      </c>
      <c r="G43" s="133">
        <f>'7-Entidad 3'!D49</f>
        <v>0</v>
      </c>
      <c r="H43" s="133" t="str">
        <f>'7-Entidad 3'!F49</f>
        <v/>
      </c>
      <c r="I43" s="133">
        <f>'8-Entidad 4'!D49</f>
        <v>0</v>
      </c>
      <c r="J43" s="133" t="str">
        <f>'8-Entidad 4'!F49</f>
        <v/>
      </c>
      <c r="K43" s="133">
        <f>'9-Entidad 5'!D49</f>
        <v>0</v>
      </c>
      <c r="L43" s="133" t="str">
        <f>'9-Entidad 5'!F49</f>
        <v/>
      </c>
      <c r="M43" s="133">
        <f t="shared" si="0"/>
        <v>0</v>
      </c>
      <c r="N43" s="133">
        <f t="shared" si="0"/>
        <v>0</v>
      </c>
      <c r="O43" s="153"/>
      <c r="P43" s="153"/>
    </row>
    <row r="44" spans="2:16" ht="39.950000000000003" customHeight="1" thickBot="1" x14ac:dyDescent="0.3">
      <c r="B44" s="148" t="s">
        <v>19</v>
      </c>
      <c r="C44" s="135">
        <f>SUM(C34:C43)</f>
        <v>0</v>
      </c>
      <c r="D44" s="135">
        <f>SUM(D34:D43)</f>
        <v>0</v>
      </c>
      <c r="E44" s="135">
        <f t="shared" ref="E44:N44" si="1">SUM(E34:E43)</f>
        <v>0</v>
      </c>
      <c r="F44" s="135">
        <f t="shared" si="1"/>
        <v>0</v>
      </c>
      <c r="G44" s="135">
        <f t="shared" si="1"/>
        <v>0</v>
      </c>
      <c r="H44" s="135">
        <f t="shared" si="1"/>
        <v>0</v>
      </c>
      <c r="I44" s="135">
        <f t="shared" si="1"/>
        <v>0</v>
      </c>
      <c r="J44" s="135">
        <f t="shared" si="1"/>
        <v>0</v>
      </c>
      <c r="K44" s="135">
        <f t="shared" si="1"/>
        <v>0</v>
      </c>
      <c r="L44" s="135">
        <f t="shared" si="1"/>
        <v>0</v>
      </c>
      <c r="M44" s="135">
        <f t="shared" si="1"/>
        <v>0</v>
      </c>
      <c r="N44" s="135">
        <f t="shared" si="1"/>
        <v>0</v>
      </c>
      <c r="O44" s="153"/>
      <c r="P44" s="153"/>
    </row>
    <row r="45" spans="2:16" ht="15" x14ac:dyDescent="0.25">
      <c r="P45" s="15"/>
    </row>
    <row r="46" spans="2:16" ht="15" x14ac:dyDescent="0.25">
      <c r="P46" s="15"/>
    </row>
    <row r="47" spans="2:16" ht="35.1" customHeight="1" x14ac:dyDescent="0.25">
      <c r="B47" s="373" t="s">
        <v>102</v>
      </c>
      <c r="C47" s="373"/>
      <c r="D47" s="373"/>
      <c r="E47" s="373"/>
      <c r="F47" s="373"/>
      <c r="G47" s="373"/>
      <c r="H47" s="373"/>
      <c r="I47" s="373"/>
      <c r="J47" s="373"/>
      <c r="K47" s="373"/>
      <c r="L47" s="373"/>
      <c r="M47" s="373"/>
      <c r="N47" s="373"/>
      <c r="P47" s="15"/>
    </row>
    <row r="48" spans="2:16" ht="15" x14ac:dyDescent="0.25">
      <c r="P48" s="15"/>
    </row>
    <row r="49" spans="2:15" ht="15" hidden="1" x14ac:dyDescent="0.25">
      <c r="C49" s="16"/>
      <c r="N49" s="2"/>
      <c r="O49" s="2"/>
    </row>
    <row r="50" spans="2:15" ht="29.45" customHeight="1" x14ac:dyDescent="0.25">
      <c r="N50" s="2"/>
      <c r="O50" s="2"/>
    </row>
    <row r="51" spans="2:15" ht="75.75" customHeight="1" x14ac:dyDescent="0.25">
      <c r="B51" s="372" t="s">
        <v>55</v>
      </c>
      <c r="C51" s="372"/>
      <c r="D51" s="86" t="s">
        <v>6</v>
      </c>
      <c r="E51" s="86" t="s">
        <v>103</v>
      </c>
      <c r="F51" s="86" t="s">
        <v>56</v>
      </c>
      <c r="G51" s="86" t="s">
        <v>54</v>
      </c>
      <c r="H51" s="86" t="s">
        <v>86</v>
      </c>
      <c r="N51" s="2"/>
      <c r="O51" s="2"/>
    </row>
    <row r="52" spans="2:15" ht="39.950000000000003" customHeight="1" x14ac:dyDescent="0.25">
      <c r="B52" s="75" t="s">
        <v>9</v>
      </c>
      <c r="C52" s="76">
        <f>C21</f>
        <v>0</v>
      </c>
      <c r="D52" s="133">
        <f>C44</f>
        <v>0</v>
      </c>
      <c r="E52" s="138">
        <f>G21</f>
        <v>0</v>
      </c>
      <c r="F52" s="133">
        <f>+IF(OR(E52="",D52=""),"",D52*E52)</f>
        <v>0</v>
      </c>
      <c r="G52" s="139" t="str">
        <f>IF($F$57&lt;&gt;0,F52/$F$57,"")</f>
        <v/>
      </c>
      <c r="H52" s="139" t="str">
        <f>IF($D$57&lt;&gt;0,D52/$D$57,"")</f>
        <v/>
      </c>
      <c r="I52" s="153"/>
      <c r="N52" s="2"/>
      <c r="O52" s="2"/>
    </row>
    <row r="53" spans="2:15" ht="39.950000000000003" customHeight="1" x14ac:dyDescent="0.25">
      <c r="B53" s="75" t="s">
        <v>10</v>
      </c>
      <c r="C53" s="76" t="str">
        <f>C22</f>
        <v/>
      </c>
      <c r="D53" s="133">
        <f>E44</f>
        <v>0</v>
      </c>
      <c r="E53" s="138" t="str">
        <f>G22</f>
        <v/>
      </c>
      <c r="F53" s="133" t="str">
        <f>+IF(OR(E53="",D53=""),"",D53*E53)</f>
        <v/>
      </c>
      <c r="G53" s="139" t="str">
        <f t="shared" ref="G53:G56" si="2">IF($F$57&lt;&gt;0,F53/$F$57,"")</f>
        <v/>
      </c>
      <c r="H53" s="139" t="str">
        <f t="shared" ref="H53:H56" si="3">IF($D$57&lt;&gt;0,D53/$D$57,"")</f>
        <v/>
      </c>
      <c r="I53" s="153"/>
      <c r="N53" s="2"/>
      <c r="O53" s="2"/>
    </row>
    <row r="54" spans="2:15" ht="39.950000000000003" customHeight="1" x14ac:dyDescent="0.25">
      <c r="B54" s="75" t="s">
        <v>11</v>
      </c>
      <c r="C54" s="76" t="str">
        <f>C23</f>
        <v/>
      </c>
      <c r="D54" s="133">
        <f>G44</f>
        <v>0</v>
      </c>
      <c r="E54" s="138" t="str">
        <f>G23</f>
        <v/>
      </c>
      <c r="F54" s="133" t="str">
        <f t="shared" ref="F54:F56" si="4">+IF(OR(E54="",D54=""),"",D54*E54)</f>
        <v/>
      </c>
      <c r="G54" s="139" t="str">
        <f t="shared" si="2"/>
        <v/>
      </c>
      <c r="H54" s="139" t="str">
        <f t="shared" si="3"/>
        <v/>
      </c>
      <c r="I54" s="153"/>
      <c r="N54" s="2"/>
      <c r="O54" s="2"/>
    </row>
    <row r="55" spans="2:15" ht="39.950000000000003" customHeight="1" x14ac:dyDescent="0.25">
      <c r="B55" s="75" t="s">
        <v>12</v>
      </c>
      <c r="C55" s="76" t="str">
        <f>C24</f>
        <v/>
      </c>
      <c r="D55" s="133">
        <f>I44</f>
        <v>0</v>
      </c>
      <c r="E55" s="138" t="str">
        <f>G24</f>
        <v/>
      </c>
      <c r="F55" s="133" t="str">
        <f t="shared" si="4"/>
        <v/>
      </c>
      <c r="G55" s="139" t="str">
        <f t="shared" si="2"/>
        <v/>
      </c>
      <c r="H55" s="139" t="str">
        <f t="shared" si="3"/>
        <v/>
      </c>
      <c r="I55" s="153"/>
      <c r="N55" s="2"/>
      <c r="O55" s="2"/>
    </row>
    <row r="56" spans="2:15" ht="39.950000000000003" customHeight="1" thickBot="1" x14ac:dyDescent="0.3">
      <c r="B56" s="82" t="s">
        <v>13</v>
      </c>
      <c r="C56" s="83" t="str">
        <f>C25</f>
        <v/>
      </c>
      <c r="D56" s="134">
        <f>K44</f>
        <v>0</v>
      </c>
      <c r="E56" s="140" t="str">
        <f>G25</f>
        <v/>
      </c>
      <c r="F56" s="133" t="str">
        <f t="shared" si="4"/>
        <v/>
      </c>
      <c r="G56" s="139" t="str">
        <f t="shared" si="2"/>
        <v/>
      </c>
      <c r="H56" s="139" t="str">
        <f t="shared" si="3"/>
        <v/>
      </c>
      <c r="I56" s="153"/>
      <c r="N56" s="2"/>
      <c r="O56" s="2"/>
    </row>
    <row r="57" spans="2:15" ht="39.950000000000003" customHeight="1" thickBot="1" x14ac:dyDescent="0.3">
      <c r="B57" s="370" t="s">
        <v>19</v>
      </c>
      <c r="C57" s="371"/>
      <c r="D57" s="84">
        <f>ROUND(SUM(D52:D56),3)</f>
        <v>0</v>
      </c>
      <c r="E57" s="85" t="str">
        <f>IFERROR(ROUND(F57/D57,3),"")</f>
        <v/>
      </c>
      <c r="F57" s="84">
        <f>ROUND(SUM(F52:F56),3)</f>
        <v>0</v>
      </c>
      <c r="G57" s="136">
        <f>SUM(G52:G56)</f>
        <v>0</v>
      </c>
      <c r="H57" s="137">
        <f>SUM(H52:H56)</f>
        <v>0</v>
      </c>
      <c r="I57" s="153"/>
      <c r="N57" s="2"/>
      <c r="O57" s="2"/>
    </row>
    <row r="58" spans="2:15" ht="15" customHeight="1" x14ac:dyDescent="0.25">
      <c r="N58" s="2"/>
      <c r="O58" s="2"/>
    </row>
    <row r="59" spans="2:15" ht="15" x14ac:dyDescent="0.25"/>
    <row r="60" spans="2:15" ht="15" customHeight="1" x14ac:dyDescent="0.25">
      <c r="C60" s="13"/>
      <c r="D60" s="13"/>
    </row>
    <row r="61" spans="2:15" ht="15" hidden="1" x14ac:dyDescent="0.25">
      <c r="C61" s="13"/>
      <c r="D61" s="13"/>
    </row>
    <row r="62" spans="2:15" ht="15" hidden="1" x14ac:dyDescent="0.25"/>
    <row r="63" spans="2:15" ht="15" hidden="1" x14ac:dyDescent="0.25"/>
    <row r="64" spans="2:15"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row r="85" ht="15" hidden="1" x14ac:dyDescent="0.25"/>
    <row r="86" ht="15" hidden="1" x14ac:dyDescent="0.25"/>
    <row r="87" ht="15" hidden="1" x14ac:dyDescent="0.25"/>
    <row r="88" ht="15" hidden="1" x14ac:dyDescent="0.25"/>
    <row r="89" ht="15" hidden="1" x14ac:dyDescent="0.25"/>
    <row r="90" ht="15" hidden="1" x14ac:dyDescent="0.25"/>
    <row r="91" ht="15" hidden="1" x14ac:dyDescent="0.25"/>
    <row r="92" ht="15" hidden="1" x14ac:dyDescent="0.25"/>
    <row r="93" ht="15" hidden="1" x14ac:dyDescent="0.25"/>
    <row r="94" ht="15" hidden="1" x14ac:dyDescent="0.25"/>
    <row r="95" ht="15" hidden="1" x14ac:dyDescent="0.25"/>
    <row r="9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sheetData>
  <sheetProtection algorithmName="SHA-512" hashValue="Jfnm4dVPlCsFlaiyL2Xa7GLPxS34wVAwPF0wQeGNJUDczvK6VnRj2mGQ0QSlJ9GOjpOUPEgzPbsGw2k6Nrph5g==" saltValue="syr5bh8NhNa5YgRBt3inRg==" spinCount="100000" sheet="1" objects="1" scenarios="1"/>
  <dataConsolidate/>
  <mergeCells count="41">
    <mergeCell ref="B57:C57"/>
    <mergeCell ref="C24:D24"/>
    <mergeCell ref="C25:D25"/>
    <mergeCell ref="I31:J31"/>
    <mergeCell ref="G24:H24"/>
    <mergeCell ref="G25:H25"/>
    <mergeCell ref="B51:C51"/>
    <mergeCell ref="B47:N47"/>
    <mergeCell ref="G31:H31"/>
    <mergeCell ref="K31:L31"/>
    <mergeCell ref="I32:J32"/>
    <mergeCell ref="K32:L32"/>
    <mergeCell ref="M31:N32"/>
    <mergeCell ref="C32:D32"/>
    <mergeCell ref="E24:F24"/>
    <mergeCell ref="E32:F32"/>
    <mergeCell ref="E20:F20"/>
    <mergeCell ref="E21:F21"/>
    <mergeCell ref="E22:F22"/>
    <mergeCell ref="B11:K11"/>
    <mergeCell ref="B13:K13"/>
    <mergeCell ref="D15:K15"/>
    <mergeCell ref="D17:K17"/>
    <mergeCell ref="B15:C15"/>
    <mergeCell ref="B17:C17"/>
    <mergeCell ref="E23:F23"/>
    <mergeCell ref="B20:D20"/>
    <mergeCell ref="G32:H32"/>
    <mergeCell ref="O30:P30"/>
    <mergeCell ref="O31:P32"/>
    <mergeCell ref="B28:P28"/>
    <mergeCell ref="G20:H20"/>
    <mergeCell ref="C21:D21"/>
    <mergeCell ref="C22:D22"/>
    <mergeCell ref="C23:D23"/>
    <mergeCell ref="C31:D31"/>
    <mergeCell ref="E31:F31"/>
    <mergeCell ref="G21:H21"/>
    <mergeCell ref="G22:H22"/>
    <mergeCell ref="G23:H23"/>
    <mergeCell ref="E25:F25"/>
  </mergeCells>
  <conditionalFormatting sqref="M35">
    <cfRule type="expression" dxfId="12" priority="7">
      <formula>$M$35&gt;$O$35</formula>
    </cfRule>
  </conditionalFormatting>
  <conditionalFormatting sqref="M36">
    <cfRule type="expression" dxfId="11" priority="6">
      <formula>OR($M$36&gt;$O$36,$M$36&gt;$P$36)</formula>
    </cfRule>
  </conditionalFormatting>
  <conditionalFormatting sqref="M42">
    <cfRule type="expression" dxfId="10" priority="1">
      <formula>OR($M$42&gt;$O$42,$M$42&gt;$P$42)</formula>
    </cfRule>
  </conditionalFormatting>
  <conditionalFormatting sqref="O36">
    <cfRule type="expression" dxfId="9" priority="5">
      <formula>AND($M$36&lt;&gt;0,$O$36&lt;$P$36)</formula>
    </cfRule>
  </conditionalFormatting>
  <conditionalFormatting sqref="O42">
    <cfRule type="expression" dxfId="8" priority="3">
      <formula>AND($M$42&lt;&gt;0,$O$42&lt;$P$42)</formula>
    </cfRule>
  </conditionalFormatting>
  <conditionalFormatting sqref="P36">
    <cfRule type="expression" dxfId="7" priority="4">
      <formula>AND($M$36&lt;&gt;0,$P$36&lt;$O$36)</formula>
    </cfRule>
  </conditionalFormatting>
  <conditionalFormatting sqref="P42">
    <cfRule type="expression" dxfId="6" priority="2">
      <formula>AND($M$42&lt;&gt;0,$P$42&lt;$O$42)</formula>
    </cfRule>
  </conditionalFormatting>
  <dataValidations count="1">
    <dataValidation type="list" allowBlank="1" showInputMessage="1" showErrorMessage="1" sqref="D17:K17" xr:uid="{F01D7753-F51A-459E-94C4-AFD62E4FD614}">
      <mc:AlternateContent xmlns:x12ac="http://schemas.microsoft.com/office/spreadsheetml/2011/1/ac" xmlns:mc="http://schemas.openxmlformats.org/markup-compatibility/2006">
        <mc:Choice Requires="x12ac">
          <x12ac:list>"Territorio peninsular, Ceuta o Melilla", Territorio Insular</x12ac:list>
        </mc:Choice>
        <mc:Fallback>
          <formula1>"Territorio peninsular, Ceuta o Melilla, Territorio Insular"</formula1>
        </mc:Fallback>
      </mc:AlternateContent>
    </dataValidation>
  </dataValidations>
  <pageMargins left="0.70866141732283472" right="0.70866141732283472" top="0.74803149606299213" bottom="0.74803149606299213" header="0.31496062992125984" footer="0.31496062992125984"/>
  <pageSetup paperSize="9" scale="39" fitToHeight="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45" id="{C637EBBB-E319-4174-9D8C-167D89772078}">
            <xm:f>'5-Entidad representante'!#REF!&gt;'5-Entidad representante'!$F$21</xm:f>
            <x14:dxf>
              <font>
                <color rgb="FFC00000"/>
              </font>
              <fill>
                <patternFill>
                  <bgColor theme="5" tint="0.59996337778862885"/>
                </patternFill>
              </fill>
            </x14:dxf>
          </x14:cfRule>
          <xm:sqref>G21:H21</xm:sqref>
        </x14:conditionalFormatting>
        <x14:conditionalFormatting xmlns:xm="http://schemas.microsoft.com/office/excel/2006/main">
          <x14:cfRule type="expression" priority="150" id="{00000000-000E-0000-0800-00000C000000}">
            <xm:f>'6-Entidad 2'!$G$19&gt;'6-Entidad 2'!#REF!</xm:f>
            <x14:dxf>
              <font>
                <color rgb="FFC00000"/>
              </font>
              <fill>
                <patternFill>
                  <bgColor theme="5" tint="0.59996337778862885"/>
                </patternFill>
              </fill>
            </x14:dxf>
          </x14:cfRule>
          <xm:sqref>G22:H22</xm:sqref>
        </x14:conditionalFormatting>
        <x14:conditionalFormatting xmlns:xm="http://schemas.microsoft.com/office/excel/2006/main">
          <x14:cfRule type="expression" priority="147" id="{00000000-000E-0000-0800-00000B000000}">
            <xm:f>'7-Entidad 3'!$G$19&gt;'7-Entidad 3'!#REF!</xm:f>
            <x14:dxf>
              <font>
                <color rgb="FFC00000"/>
              </font>
              <fill>
                <patternFill>
                  <bgColor theme="5" tint="0.59996337778862885"/>
                </patternFill>
              </fill>
            </x14:dxf>
          </x14:cfRule>
          <xm:sqref>G23:H23</xm:sqref>
        </x14:conditionalFormatting>
        <x14:conditionalFormatting xmlns:xm="http://schemas.microsoft.com/office/excel/2006/main">
          <x14:cfRule type="expression" priority="149" id="{00000000-000E-0000-0800-000009000000}">
            <xm:f>'8-Entidad 4'!$G$19&gt;'8-Entidad 4'!#REF!</xm:f>
            <x14:dxf>
              <font>
                <color rgb="FFC00000"/>
              </font>
              <fill>
                <patternFill>
                  <bgColor theme="5" tint="0.59996337778862885"/>
                </patternFill>
              </fill>
            </x14:dxf>
          </x14:cfRule>
          <xm:sqref>G24:H24</xm:sqref>
        </x14:conditionalFormatting>
        <x14:conditionalFormatting xmlns:xm="http://schemas.microsoft.com/office/excel/2006/main">
          <x14:cfRule type="expression" priority="151" id="{00000000-000E-0000-0800-000008000000}">
            <xm:f>'9-Entidad 5'!$G$19&gt;'9-Entidad 5'!#REF!</xm:f>
            <x14:dxf>
              <font>
                <color rgb="FFC00000"/>
              </font>
              <fill>
                <patternFill>
                  <bgColor theme="5" tint="0.59996337778862885"/>
                </patternFill>
              </fill>
            </x14:dxf>
          </x14:cfRule>
          <xm:sqref>G25:H25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pageSetUpPr fitToPage="1"/>
  </sheetPr>
  <dimension ref="A1:XEV84"/>
  <sheetViews>
    <sheetView showGridLines="0" showZeros="0" tabSelected="1" topLeftCell="A13" zoomScale="80" zoomScaleNormal="80" zoomScaleSheetLayoutView="25" zoomScalePageLayoutView="10" workbookViewId="0">
      <selection activeCell="H20" sqref="H20"/>
    </sheetView>
  </sheetViews>
  <sheetFormatPr baseColWidth="10" defaultColWidth="0" defaultRowHeight="0" customHeight="1" zeroHeight="1" x14ac:dyDescent="0.25"/>
  <cols>
    <col min="1" max="1" width="11.42578125" style="10" customWidth="1"/>
    <col min="2" max="2" width="31.42578125" style="10" customWidth="1"/>
    <col min="3" max="3" width="28.7109375" style="10" customWidth="1"/>
    <col min="4" max="9" width="30.7109375" style="10" customWidth="1"/>
    <col min="10" max="10" width="28.5703125" style="10" customWidth="1"/>
    <col min="11" max="17" width="30.7109375" style="10" hidden="1" customWidth="1"/>
    <col min="18" max="20" width="18.7109375" style="10" hidden="1" customWidth="1"/>
    <col min="21" max="27" width="18.7109375" style="10" hidden="1"/>
    <col min="28" max="16372" width="11.42578125" style="10" hidden="1"/>
    <col min="16373" max="16376" width="0" style="10" hidden="1"/>
    <col min="16377" max="16384" width="11.42578125" style="10" hidden="1"/>
  </cols>
  <sheetData>
    <row r="1" spans="2:21" s="6" customFormat="1" ht="14.45" customHeight="1" x14ac:dyDescent="0.25"/>
    <row r="2" spans="2:21" s="6" customFormat="1" ht="14.45" customHeight="1" x14ac:dyDescent="0.25"/>
    <row r="3" spans="2:21" s="6" customFormat="1" ht="14.45" customHeight="1" x14ac:dyDescent="0.25"/>
    <row r="4" spans="2:21" s="6" customFormat="1" ht="14.45" customHeight="1" x14ac:dyDescent="0.25"/>
    <row r="5" spans="2:21" s="6" customFormat="1" ht="14.45" customHeight="1" x14ac:dyDescent="0.25"/>
    <row r="6" spans="2:21" s="6" customFormat="1" ht="14.45" customHeight="1" x14ac:dyDescent="0.25"/>
    <row r="7" spans="2:21" s="6" customFormat="1" ht="14.45" customHeight="1" x14ac:dyDescent="0.25"/>
    <row r="8" spans="2:21" s="6" customFormat="1" ht="14.45" customHeight="1" x14ac:dyDescent="0.25"/>
    <row r="9" spans="2:21" s="6" customFormat="1" ht="14.45" customHeight="1" x14ac:dyDescent="0.25"/>
    <row r="10" spans="2:21" s="6" customFormat="1" ht="14.45" customHeight="1" x14ac:dyDescent="0.25">
      <c r="K10" s="8"/>
      <c r="L10" s="8"/>
      <c r="M10" s="8"/>
      <c r="N10" s="8"/>
      <c r="O10" s="8"/>
      <c r="P10" s="8"/>
      <c r="Q10" s="8"/>
      <c r="R10" s="8"/>
      <c r="S10" s="8"/>
      <c r="T10" s="8"/>
      <c r="U10" s="8"/>
    </row>
    <row r="11" spans="2:21" s="6" customFormat="1" ht="30" customHeight="1" x14ac:dyDescent="0.25">
      <c r="B11" s="202" t="s">
        <v>57</v>
      </c>
      <c r="C11" s="202"/>
      <c r="D11" s="202"/>
      <c r="E11" s="202"/>
      <c r="F11" s="202"/>
      <c r="G11" s="202"/>
      <c r="H11" s="202"/>
      <c r="K11" s="8"/>
      <c r="L11" s="8"/>
      <c r="M11" s="8"/>
      <c r="N11" s="8"/>
      <c r="O11" s="8"/>
    </row>
    <row r="12" spans="2:21" s="6" customFormat="1" ht="26.25" x14ac:dyDescent="0.25">
      <c r="C12" s="3"/>
      <c r="D12" s="3"/>
      <c r="E12" s="3"/>
      <c r="F12" s="3"/>
      <c r="G12" s="3"/>
      <c r="H12" s="3"/>
      <c r="K12" s="8"/>
      <c r="L12" s="8"/>
      <c r="M12" s="8"/>
      <c r="N12" s="8"/>
      <c r="O12" s="8"/>
    </row>
    <row r="13" spans="2:21" s="6" customFormat="1" ht="120" customHeight="1" x14ac:dyDescent="0.25">
      <c r="B13" s="203" t="s">
        <v>210</v>
      </c>
      <c r="C13" s="204"/>
      <c r="D13" s="204"/>
      <c r="E13" s="204"/>
      <c r="F13" s="204"/>
      <c r="G13" s="204"/>
      <c r="H13" s="205"/>
      <c r="K13" s="8"/>
      <c r="L13" s="8"/>
      <c r="M13" s="8"/>
      <c r="N13" s="8"/>
      <c r="O13" s="8"/>
    </row>
    <row r="14" spans="2:21" s="6" customFormat="1" ht="96.95" customHeight="1" x14ac:dyDescent="0.25">
      <c r="B14" s="206"/>
      <c r="C14" s="207"/>
      <c r="D14" s="207"/>
      <c r="E14" s="207"/>
      <c r="F14" s="207"/>
      <c r="G14" s="207"/>
      <c r="H14" s="208"/>
      <c r="I14" s="150"/>
      <c r="L14" s="17"/>
      <c r="M14" s="8"/>
      <c r="N14" s="8"/>
      <c r="O14" s="8"/>
    </row>
    <row r="15" spans="2:21" s="6" customFormat="1" ht="19.5" customHeight="1" x14ac:dyDescent="0.25">
      <c r="L15" s="17"/>
      <c r="M15" s="8"/>
      <c r="N15" s="8"/>
      <c r="O15" s="8"/>
    </row>
    <row r="16" spans="2:21" s="6" customFormat="1" ht="27.75" customHeight="1" x14ac:dyDescent="0.25">
      <c r="B16" s="209" t="s">
        <v>58</v>
      </c>
      <c r="C16" s="210"/>
      <c r="D16" s="211"/>
      <c r="E16" s="212"/>
      <c r="F16" s="212"/>
      <c r="G16" s="213"/>
    </row>
    <row r="17" spans="2:15" ht="20.100000000000001" customHeight="1" x14ac:dyDescent="0.25">
      <c r="C17" s="9"/>
      <c r="D17" s="9"/>
      <c r="F17" s="39"/>
      <c r="G17" s="39"/>
      <c r="H17" s="6"/>
      <c r="I17" s="6"/>
      <c r="J17" s="6"/>
    </row>
    <row r="18" spans="2:15" ht="63.75" customHeight="1" x14ac:dyDescent="0.25">
      <c r="B18" s="214" t="s">
        <v>59</v>
      </c>
      <c r="C18" s="214"/>
      <c r="D18" s="214" t="s">
        <v>233</v>
      </c>
      <c r="E18" s="214"/>
      <c r="F18" s="63" t="s">
        <v>232</v>
      </c>
      <c r="G18" s="64" t="s">
        <v>60</v>
      </c>
      <c r="H18" s="39"/>
      <c r="I18" s="6"/>
      <c r="J18" s="6"/>
      <c r="L18" s="11"/>
      <c r="M18" s="11"/>
      <c r="N18" s="11"/>
    </row>
    <row r="19" spans="2:15" s="6" customFormat="1" ht="63" customHeight="1" x14ac:dyDescent="0.25">
      <c r="B19" s="221"/>
      <c r="C19" s="222"/>
      <c r="D19" s="215" t="s">
        <v>231</v>
      </c>
      <c r="E19" s="215"/>
      <c r="F19" s="174" t="str">
        <f>IF(B19="EMPRESA, UNIVERSIDAD, CENTRO DE INVESTIGACIÓN", 0.4, "")</f>
        <v/>
      </c>
      <c r="G19" s="377"/>
      <c r="H19" s="39"/>
      <c r="K19" s="10"/>
      <c r="L19" s="11"/>
      <c r="M19" s="11"/>
      <c r="N19" s="11"/>
    </row>
    <row r="20" spans="2:15" s="6" customFormat="1" ht="39" customHeight="1" x14ac:dyDescent="0.25">
      <c r="B20" s="214" t="s">
        <v>63</v>
      </c>
      <c r="C20" s="214"/>
      <c r="D20" s="71" t="s">
        <v>98</v>
      </c>
      <c r="E20" s="70" t="str">
        <f>'4-Presupuesto Total'!$D$17</f>
        <v>Territorio peninsular, Ceuta o Melilla</v>
      </c>
      <c r="F20" s="174" t="str">
        <f>+IF(B19="","",IF(E20="Territorio Insular",5%,""))</f>
        <v/>
      </c>
      <c r="G20" s="378"/>
      <c r="H20" s="39"/>
      <c r="K20" s="10"/>
      <c r="L20" s="11"/>
      <c r="M20" s="11"/>
      <c r="N20" s="11"/>
    </row>
    <row r="21" spans="2:15" s="6" customFormat="1" ht="33.6" customHeight="1" x14ac:dyDescent="0.25">
      <c r="B21" s="10"/>
      <c r="C21" s="10"/>
      <c r="D21" s="216" t="s">
        <v>230</v>
      </c>
      <c r="E21" s="216"/>
      <c r="F21" s="174">
        <f>SUM(F19:F20)</f>
        <v>0</v>
      </c>
      <c r="G21" s="379"/>
      <c r="H21" s="39"/>
      <c r="K21" s="10"/>
      <c r="L21" s="11"/>
      <c r="M21" s="11"/>
      <c r="N21" s="11"/>
    </row>
    <row r="22" spans="2:15" ht="31.5" customHeight="1" x14ac:dyDescent="0.25">
      <c r="H22" s="39"/>
      <c r="I22" s="32"/>
      <c r="M22" s="12"/>
    </row>
    <row r="23" spans="2:15" ht="30.75" customHeight="1" x14ac:dyDescent="0.25">
      <c r="B23" s="190" t="s">
        <v>64</v>
      </c>
      <c r="C23" s="191"/>
      <c r="D23" s="191"/>
      <c r="E23" s="191"/>
      <c r="F23" s="191"/>
      <c r="G23" s="192"/>
      <c r="H23" s="39"/>
      <c r="M23" s="12"/>
    </row>
    <row r="24" spans="2:15" ht="27" customHeight="1" x14ac:dyDescent="0.25">
      <c r="B24" s="193" t="s">
        <v>99</v>
      </c>
      <c r="C24" s="194"/>
      <c r="D24" s="65" t="s">
        <v>61</v>
      </c>
      <c r="E24" s="193" t="s">
        <v>74</v>
      </c>
      <c r="F24" s="217"/>
      <c r="G24" s="194"/>
      <c r="H24" s="32"/>
      <c r="I24" s="32"/>
      <c r="J24" s="27"/>
      <c r="K24" s="27"/>
      <c r="L24" s="27"/>
      <c r="M24" s="27"/>
      <c r="N24" s="13"/>
      <c r="O24" s="6"/>
    </row>
    <row r="25" spans="2:15" s="6" customFormat="1" ht="44.1" customHeight="1" x14ac:dyDescent="0.25">
      <c r="B25" s="198" t="s">
        <v>97</v>
      </c>
      <c r="C25" s="199"/>
      <c r="D25" s="66"/>
      <c r="E25" s="374"/>
      <c r="F25" s="375"/>
      <c r="G25" s="376"/>
      <c r="J25" s="10"/>
      <c r="K25" s="10"/>
      <c r="L25" s="10"/>
      <c r="M25" s="12"/>
      <c r="N25" s="10"/>
    </row>
    <row r="26" spans="2:15" s="6" customFormat="1" ht="30" customHeight="1" x14ac:dyDescent="0.25">
      <c r="B26" s="198" t="s">
        <v>96</v>
      </c>
      <c r="C26" s="199"/>
      <c r="D26" s="66"/>
      <c r="E26" s="374"/>
      <c r="F26" s="375"/>
      <c r="G26" s="376"/>
      <c r="J26" s="10"/>
      <c r="K26" s="10"/>
      <c r="L26" s="10"/>
      <c r="M26" s="12"/>
      <c r="N26" s="10"/>
    </row>
    <row r="27" spans="2:15" s="6" customFormat="1" ht="30" customHeight="1" x14ac:dyDescent="0.25">
      <c r="B27" s="198" t="s">
        <v>88</v>
      </c>
      <c r="C27" s="199"/>
      <c r="D27" s="66"/>
      <c r="E27" s="374"/>
      <c r="F27" s="375"/>
      <c r="G27" s="376"/>
      <c r="J27" s="10"/>
      <c r="K27" s="10"/>
      <c r="L27" s="10"/>
      <c r="M27" s="12"/>
      <c r="N27" s="10"/>
    </row>
    <row r="28" spans="2:15" s="6" customFormat="1" ht="30" customHeight="1" x14ac:dyDescent="0.25">
      <c r="B28" s="198" t="s">
        <v>89</v>
      </c>
      <c r="C28" s="199"/>
      <c r="D28" s="66"/>
      <c r="E28" s="374"/>
      <c r="F28" s="375"/>
      <c r="G28" s="376"/>
      <c r="J28" s="10"/>
      <c r="K28" s="10"/>
      <c r="L28" s="10"/>
      <c r="M28" s="12"/>
      <c r="N28" s="10"/>
    </row>
    <row r="29" spans="2:15" s="6" customFormat="1" ht="30" customHeight="1" x14ac:dyDescent="0.25">
      <c r="B29" s="198" t="s">
        <v>90</v>
      </c>
      <c r="C29" s="199"/>
      <c r="D29" s="66"/>
      <c r="E29" s="374"/>
      <c r="F29" s="375"/>
      <c r="G29" s="376"/>
      <c r="J29" s="10"/>
      <c r="K29" s="10"/>
      <c r="L29" s="10"/>
      <c r="M29" s="12"/>
      <c r="N29" s="10"/>
    </row>
    <row r="30" spans="2:15" s="6" customFormat="1" ht="30" customHeight="1" x14ac:dyDescent="0.25">
      <c r="B30" s="198" t="s">
        <v>91</v>
      </c>
      <c r="C30" s="199"/>
      <c r="D30" s="66"/>
      <c r="E30" s="374"/>
      <c r="F30" s="375"/>
      <c r="G30" s="376"/>
      <c r="J30" s="10"/>
      <c r="K30" s="10"/>
      <c r="L30" s="10"/>
      <c r="M30" s="12"/>
      <c r="N30" s="10"/>
    </row>
    <row r="31" spans="2:15" s="6" customFormat="1" ht="30" customHeight="1" x14ac:dyDescent="0.25">
      <c r="B31" s="198" t="s">
        <v>92</v>
      </c>
      <c r="C31" s="199"/>
      <c r="D31" s="66"/>
      <c r="E31" s="374"/>
      <c r="F31" s="375"/>
      <c r="G31" s="376"/>
      <c r="J31" s="10"/>
      <c r="K31" s="10"/>
      <c r="L31" s="10"/>
      <c r="M31" s="12"/>
      <c r="N31" s="10"/>
    </row>
    <row r="32" spans="2:15" s="6" customFormat="1" ht="30" customHeight="1" x14ac:dyDescent="0.25">
      <c r="B32" s="198" t="s">
        <v>93</v>
      </c>
      <c r="C32" s="199"/>
      <c r="D32" s="66"/>
      <c r="E32" s="374"/>
      <c r="F32" s="375"/>
      <c r="G32" s="376"/>
      <c r="J32" s="10"/>
      <c r="K32" s="10"/>
      <c r="L32" s="10"/>
      <c r="M32" s="12"/>
      <c r="N32" s="10"/>
    </row>
    <row r="33" spans="1:20" s="6" customFormat="1" ht="30" customHeight="1" x14ac:dyDescent="0.25">
      <c r="B33" s="198" t="s">
        <v>94</v>
      </c>
      <c r="C33" s="199"/>
      <c r="D33" s="66"/>
      <c r="E33" s="374"/>
      <c r="F33" s="375"/>
      <c r="G33" s="376"/>
      <c r="J33" s="10"/>
      <c r="K33" s="10"/>
      <c r="L33" s="10"/>
      <c r="M33" s="12"/>
      <c r="N33" s="10"/>
    </row>
    <row r="34" spans="1:20" s="6" customFormat="1" ht="30" customHeight="1" thickBot="1" x14ac:dyDescent="0.3">
      <c r="B34" s="200" t="s">
        <v>95</v>
      </c>
      <c r="C34" s="201"/>
      <c r="D34" s="66"/>
      <c r="E34" s="374"/>
      <c r="F34" s="375"/>
      <c r="G34" s="376"/>
      <c r="J34" s="10"/>
      <c r="K34" s="10"/>
      <c r="L34" s="10"/>
      <c r="M34" s="12"/>
      <c r="N34" s="10"/>
    </row>
    <row r="35" spans="1:20" s="6" customFormat="1" ht="30" customHeight="1" thickBot="1" x14ac:dyDescent="0.3">
      <c r="B35" s="188" t="s">
        <v>19</v>
      </c>
      <c r="C35" s="189"/>
      <c r="D35" s="149">
        <f>SUM(D25:D34)</f>
        <v>0</v>
      </c>
      <c r="J35" s="10"/>
      <c r="K35" s="10"/>
      <c r="L35" s="10"/>
      <c r="M35" s="12"/>
      <c r="N35" s="10"/>
    </row>
    <row r="36" spans="1:20" s="6" customFormat="1" ht="30" customHeight="1" x14ac:dyDescent="0.25">
      <c r="J36" s="10"/>
      <c r="K36" s="10"/>
      <c r="L36" s="10"/>
      <c r="M36" s="12"/>
      <c r="N36" s="10"/>
    </row>
    <row r="37" spans="1:20" s="6" customFormat="1" ht="15" customHeight="1" x14ac:dyDescent="0.25">
      <c r="B37" s="13"/>
      <c r="C37" s="24"/>
      <c r="D37" s="24"/>
      <c r="E37" s="24"/>
      <c r="F37" s="24"/>
      <c r="G37" s="25"/>
      <c r="I37" s="10"/>
      <c r="J37" s="10"/>
      <c r="K37" s="10"/>
      <c r="L37" s="10"/>
      <c r="M37" s="12"/>
      <c r="N37" s="10"/>
    </row>
    <row r="38" spans="1:20" s="6" customFormat="1" ht="15" customHeight="1" x14ac:dyDescent="0.25">
      <c r="A38" s="13"/>
      <c r="B38" s="190" t="s">
        <v>67</v>
      </c>
      <c r="C38" s="191"/>
      <c r="D38" s="191"/>
      <c r="E38" s="191"/>
      <c r="F38" s="192"/>
      <c r="G38" s="25"/>
      <c r="H38" s="26"/>
      <c r="I38" s="26"/>
      <c r="J38" s="27"/>
      <c r="K38" s="27"/>
      <c r="L38" s="27"/>
      <c r="M38" s="27"/>
      <c r="N38" s="13"/>
      <c r="O38" s="13"/>
      <c r="P38" s="13"/>
      <c r="Q38" s="13"/>
      <c r="R38" s="13"/>
      <c r="S38" s="13"/>
      <c r="T38" s="13"/>
    </row>
    <row r="39" spans="1:20" ht="31.5" customHeight="1" x14ac:dyDescent="0.25">
      <c r="A39" s="14"/>
      <c r="B39" s="193" t="s">
        <v>99</v>
      </c>
      <c r="C39" s="194"/>
      <c r="D39" s="67" t="s">
        <v>66</v>
      </c>
      <c r="E39" s="67" t="s">
        <v>62</v>
      </c>
      <c r="F39" s="67" t="s">
        <v>65</v>
      </c>
      <c r="H39" s="26"/>
      <c r="I39" s="26"/>
      <c r="J39" s="29"/>
      <c r="K39" s="29"/>
      <c r="L39" s="29"/>
      <c r="M39" s="29"/>
      <c r="N39" s="29"/>
      <c r="O39" s="13"/>
      <c r="P39" s="14"/>
      <c r="Q39" s="14"/>
      <c r="R39" s="14"/>
      <c r="S39" s="14"/>
      <c r="T39" s="14"/>
    </row>
    <row r="40" spans="1:20" ht="55.5" customHeight="1" x14ac:dyDescent="0.25">
      <c r="A40" s="14"/>
      <c r="B40" s="182" t="s">
        <v>97</v>
      </c>
      <c r="C40" s="183"/>
      <c r="D40" s="68">
        <f t="shared" ref="D40:D49" si="0">D25</f>
        <v>0</v>
      </c>
      <c r="E40" s="69" t="str">
        <f>IF(D40&lt;&gt;0,$G$19,"")</f>
        <v/>
      </c>
      <c r="F40" s="68" t="str">
        <f>IFERROR(D40*E40,"")</f>
        <v/>
      </c>
      <c r="I40" s="14"/>
      <c r="J40" s="14"/>
      <c r="K40" s="14"/>
      <c r="L40" s="14"/>
      <c r="M40" s="14"/>
      <c r="N40" s="14"/>
      <c r="O40" s="14"/>
      <c r="P40" s="14"/>
      <c r="Q40" s="14"/>
      <c r="R40" s="14"/>
      <c r="S40" s="14"/>
      <c r="T40" s="14"/>
    </row>
    <row r="41" spans="1:20" ht="30" customHeight="1" x14ac:dyDescent="0.25">
      <c r="A41" s="14"/>
      <c r="B41" s="182" t="s">
        <v>96</v>
      </c>
      <c r="C41" s="183"/>
      <c r="D41" s="68">
        <f t="shared" si="0"/>
        <v>0</v>
      </c>
      <c r="E41" s="69" t="str">
        <f t="shared" ref="E41:E49" si="1">IF(D41&lt;&gt;0,$G$19,"")</f>
        <v/>
      </c>
      <c r="F41" s="68" t="str">
        <f t="shared" ref="F41:F49" si="2">IFERROR(D41*E41,"")</f>
        <v/>
      </c>
      <c r="I41" s="14"/>
      <c r="J41" s="14"/>
      <c r="K41" s="14"/>
      <c r="L41" s="14"/>
      <c r="M41" s="14"/>
      <c r="N41" s="14"/>
      <c r="O41" s="14"/>
      <c r="P41" s="14"/>
      <c r="Q41" s="14"/>
      <c r="R41" s="14"/>
      <c r="S41" s="14"/>
      <c r="T41" s="14"/>
    </row>
    <row r="42" spans="1:20" ht="30" customHeight="1" x14ac:dyDescent="0.25">
      <c r="A42" s="14"/>
      <c r="B42" s="182" t="s">
        <v>88</v>
      </c>
      <c r="C42" s="183"/>
      <c r="D42" s="68">
        <f t="shared" si="0"/>
        <v>0</v>
      </c>
      <c r="E42" s="69" t="str">
        <f t="shared" si="1"/>
        <v/>
      </c>
      <c r="F42" s="68" t="str">
        <f t="shared" si="2"/>
        <v/>
      </c>
      <c r="I42" s="14"/>
      <c r="J42" s="14"/>
      <c r="K42" s="14"/>
      <c r="L42" s="14"/>
      <c r="M42" s="14"/>
      <c r="N42" s="14"/>
      <c r="O42" s="14"/>
      <c r="P42" s="14"/>
      <c r="Q42" s="14"/>
      <c r="R42" s="14"/>
      <c r="S42" s="14"/>
      <c r="T42" s="14"/>
    </row>
    <row r="43" spans="1:20" ht="30" customHeight="1" x14ac:dyDescent="0.25">
      <c r="A43" s="14"/>
      <c r="B43" s="182" t="s">
        <v>89</v>
      </c>
      <c r="C43" s="183"/>
      <c r="D43" s="68">
        <f t="shared" si="0"/>
        <v>0</v>
      </c>
      <c r="E43" s="69" t="str">
        <f t="shared" si="1"/>
        <v/>
      </c>
      <c r="F43" s="68" t="str">
        <f t="shared" si="2"/>
        <v/>
      </c>
      <c r="I43" s="14"/>
      <c r="J43" s="14"/>
      <c r="K43" s="14"/>
      <c r="L43" s="14"/>
      <c r="M43" s="14"/>
      <c r="N43" s="14"/>
      <c r="O43" s="14"/>
      <c r="P43" s="14"/>
      <c r="Q43" s="14"/>
      <c r="R43" s="14"/>
      <c r="S43" s="14"/>
      <c r="T43" s="14"/>
    </row>
    <row r="44" spans="1:20" ht="30" customHeight="1" x14ac:dyDescent="0.25">
      <c r="A44" s="14"/>
      <c r="B44" s="182" t="s">
        <v>90</v>
      </c>
      <c r="C44" s="183"/>
      <c r="D44" s="68">
        <f t="shared" si="0"/>
        <v>0</v>
      </c>
      <c r="E44" s="69" t="str">
        <f t="shared" si="1"/>
        <v/>
      </c>
      <c r="F44" s="68" t="str">
        <f t="shared" si="2"/>
        <v/>
      </c>
      <c r="I44" s="14"/>
      <c r="J44" s="14"/>
      <c r="K44" s="14"/>
      <c r="L44" s="14"/>
      <c r="M44" s="14"/>
      <c r="N44" s="14"/>
      <c r="O44" s="14"/>
      <c r="P44" s="14"/>
      <c r="Q44" s="14"/>
      <c r="R44" s="14"/>
      <c r="S44" s="14"/>
      <c r="T44" s="14"/>
    </row>
    <row r="45" spans="1:20" ht="30" customHeight="1" x14ac:dyDescent="0.25">
      <c r="A45" s="14"/>
      <c r="B45" s="182" t="s">
        <v>91</v>
      </c>
      <c r="C45" s="183"/>
      <c r="D45" s="68">
        <f t="shared" si="0"/>
        <v>0</v>
      </c>
      <c r="E45" s="69" t="str">
        <f t="shared" si="1"/>
        <v/>
      </c>
      <c r="F45" s="68" t="str">
        <f t="shared" si="2"/>
        <v/>
      </c>
      <c r="I45" s="14"/>
      <c r="J45" s="14"/>
      <c r="K45" s="14"/>
      <c r="L45" s="14"/>
      <c r="M45" s="14"/>
      <c r="N45" s="14"/>
      <c r="O45" s="14"/>
      <c r="P45" s="14"/>
      <c r="Q45" s="14"/>
      <c r="R45" s="14"/>
      <c r="S45" s="14"/>
      <c r="T45" s="14"/>
    </row>
    <row r="46" spans="1:20" ht="30" customHeight="1" x14ac:dyDescent="0.25">
      <c r="A46" s="14"/>
      <c r="B46" s="182" t="s">
        <v>92</v>
      </c>
      <c r="C46" s="183"/>
      <c r="D46" s="68">
        <f t="shared" si="0"/>
        <v>0</v>
      </c>
      <c r="E46" s="69" t="str">
        <f t="shared" si="1"/>
        <v/>
      </c>
      <c r="F46" s="68" t="str">
        <f t="shared" si="2"/>
        <v/>
      </c>
      <c r="I46" s="14"/>
      <c r="J46" s="14"/>
      <c r="K46" s="14"/>
      <c r="L46" s="14"/>
      <c r="M46" s="14"/>
      <c r="N46" s="14"/>
      <c r="O46" s="14"/>
      <c r="P46" s="14"/>
      <c r="Q46" s="14"/>
      <c r="R46" s="14"/>
      <c r="S46" s="14"/>
      <c r="T46" s="14"/>
    </row>
    <row r="47" spans="1:20" ht="30" customHeight="1" x14ac:dyDescent="0.25">
      <c r="A47" s="14"/>
      <c r="B47" s="182" t="s">
        <v>93</v>
      </c>
      <c r="C47" s="183"/>
      <c r="D47" s="68">
        <f t="shared" si="0"/>
        <v>0</v>
      </c>
      <c r="E47" s="69" t="str">
        <f t="shared" si="1"/>
        <v/>
      </c>
      <c r="F47" s="68" t="str">
        <f t="shared" si="2"/>
        <v/>
      </c>
      <c r="I47" s="14"/>
      <c r="J47" s="14"/>
      <c r="K47" s="14"/>
      <c r="L47" s="14"/>
      <c r="M47" s="14"/>
      <c r="N47" s="14"/>
      <c r="O47" s="14"/>
      <c r="P47" s="14"/>
      <c r="Q47" s="14"/>
      <c r="R47" s="14"/>
      <c r="S47" s="14"/>
      <c r="T47" s="14"/>
    </row>
    <row r="48" spans="1:20" ht="30" customHeight="1" x14ac:dyDescent="0.25">
      <c r="A48" s="14"/>
      <c r="B48" s="182" t="s">
        <v>94</v>
      </c>
      <c r="C48" s="183"/>
      <c r="D48" s="68">
        <f t="shared" si="0"/>
        <v>0</v>
      </c>
      <c r="E48" s="69" t="str">
        <f t="shared" si="1"/>
        <v/>
      </c>
      <c r="F48" s="68" t="str">
        <f t="shared" si="2"/>
        <v/>
      </c>
      <c r="I48" s="14"/>
      <c r="J48" s="14"/>
      <c r="K48" s="14"/>
      <c r="L48" s="14"/>
      <c r="M48" s="14"/>
      <c r="N48" s="14"/>
      <c r="O48" s="14"/>
      <c r="P48" s="14"/>
      <c r="Q48" s="14"/>
      <c r="R48" s="14"/>
      <c r="S48" s="14"/>
      <c r="T48" s="14"/>
    </row>
    <row r="49" spans="1:20" ht="30" customHeight="1" thickBot="1" x14ac:dyDescent="0.3">
      <c r="A49" s="14"/>
      <c r="B49" s="184" t="s">
        <v>95</v>
      </c>
      <c r="C49" s="185"/>
      <c r="D49" s="77">
        <f t="shared" si="0"/>
        <v>0</v>
      </c>
      <c r="E49" s="69" t="str">
        <f t="shared" si="1"/>
        <v/>
      </c>
      <c r="F49" s="77" t="str">
        <f t="shared" si="2"/>
        <v/>
      </c>
      <c r="I49" s="14"/>
      <c r="J49" s="14"/>
      <c r="K49" s="14"/>
      <c r="L49" s="14"/>
      <c r="M49" s="14"/>
      <c r="N49" s="14"/>
      <c r="O49" s="14"/>
      <c r="P49" s="14"/>
      <c r="Q49" s="14"/>
      <c r="R49" s="14"/>
      <c r="S49" s="14"/>
      <c r="T49" s="14"/>
    </row>
    <row r="50" spans="1:20" ht="30" customHeight="1" thickBot="1" x14ac:dyDescent="0.3">
      <c r="A50" s="14"/>
      <c r="B50" s="186" t="s">
        <v>19</v>
      </c>
      <c r="C50" s="187"/>
      <c r="D50" s="79">
        <f>SUM(D40:D49)</f>
        <v>0</v>
      </c>
      <c r="E50" s="80" t="str">
        <f>IF(D50&lt;&gt;0,F50/D50,"")</f>
        <v/>
      </c>
      <c r="F50" s="81">
        <f>SUM(F40:F49)</f>
        <v>0</v>
      </c>
      <c r="I50" s="14"/>
      <c r="J50" s="14"/>
      <c r="K50" s="14"/>
      <c r="L50" s="14"/>
      <c r="M50" s="14"/>
      <c r="N50" s="14"/>
      <c r="O50" s="14"/>
      <c r="P50" s="14"/>
      <c r="Q50" s="14"/>
      <c r="R50" s="14"/>
      <c r="S50" s="14"/>
      <c r="T50" s="14"/>
    </row>
    <row r="51" spans="1:20" ht="30" customHeight="1" x14ac:dyDescent="0.25">
      <c r="A51" s="14"/>
      <c r="B51" s="14"/>
      <c r="C51" s="14"/>
      <c r="D51" s="14"/>
      <c r="E51" s="14"/>
      <c r="F51" s="14"/>
      <c r="G51" s="14"/>
      <c r="I51" s="14"/>
      <c r="J51" s="14"/>
      <c r="K51" s="14"/>
      <c r="L51" s="14"/>
      <c r="M51" s="14"/>
      <c r="N51" s="14"/>
      <c r="O51" s="13"/>
      <c r="P51" s="181"/>
      <c r="Q51" s="181"/>
      <c r="R51" s="14"/>
      <c r="S51" s="14"/>
      <c r="T51" s="14"/>
    </row>
    <row r="52" spans="1:20" ht="15" hidden="1" x14ac:dyDescent="0.25">
      <c r="A52" s="14"/>
      <c r="B52" s="14"/>
      <c r="C52" s="14"/>
      <c r="D52" s="14"/>
      <c r="E52" s="14"/>
      <c r="F52" s="14"/>
      <c r="G52" s="14"/>
      <c r="I52" s="14"/>
      <c r="J52" s="14"/>
      <c r="K52" s="14"/>
      <c r="L52" s="14"/>
      <c r="M52" s="14"/>
      <c r="N52" s="14"/>
      <c r="O52" s="13"/>
      <c r="P52" s="28"/>
      <c r="Q52" s="28"/>
      <c r="R52" s="14"/>
      <c r="S52" s="14"/>
      <c r="T52" s="14"/>
    </row>
    <row r="53" spans="1:20" ht="15" hidden="1" x14ac:dyDescent="0.25">
      <c r="A53" s="14"/>
      <c r="B53" s="14"/>
      <c r="C53" s="14"/>
      <c r="D53" s="14"/>
      <c r="E53" s="14"/>
      <c r="F53" s="14"/>
      <c r="G53" s="14"/>
      <c r="H53" s="14"/>
      <c r="I53" s="14"/>
      <c r="J53" s="14"/>
      <c r="K53" s="14"/>
      <c r="L53" s="14"/>
      <c r="M53" s="14"/>
      <c r="N53" s="14"/>
      <c r="O53" s="14"/>
      <c r="P53" s="181"/>
      <c r="Q53" s="181"/>
      <c r="R53" s="14"/>
      <c r="S53" s="14"/>
      <c r="T53" s="14"/>
    </row>
    <row r="54" spans="1:20" ht="15" hidden="1" x14ac:dyDescent="0.25">
      <c r="A54" s="14"/>
      <c r="B54" s="14"/>
      <c r="C54" s="14"/>
      <c r="D54" s="14"/>
      <c r="E54" s="14"/>
      <c r="F54" s="14"/>
      <c r="G54" s="14"/>
      <c r="H54" s="14"/>
      <c r="I54" s="14"/>
      <c r="J54" s="14"/>
      <c r="K54" s="14"/>
      <c r="L54" s="14"/>
      <c r="M54" s="14"/>
      <c r="N54" s="14"/>
      <c r="O54" s="14"/>
      <c r="P54" s="14"/>
      <c r="Q54" s="14"/>
      <c r="R54" s="14"/>
      <c r="S54" s="14"/>
      <c r="T54" s="14"/>
    </row>
    <row r="55" spans="1:20" ht="15" hidden="1" x14ac:dyDescent="0.25">
      <c r="A55" s="14"/>
      <c r="B55" s="14"/>
      <c r="C55" s="14"/>
      <c r="D55" s="14"/>
      <c r="E55" s="14"/>
      <c r="F55" s="14"/>
      <c r="G55" s="14"/>
      <c r="H55" s="14"/>
      <c r="I55" s="14"/>
      <c r="J55" s="14"/>
      <c r="K55" s="14"/>
      <c r="L55" s="14"/>
      <c r="M55" s="14"/>
      <c r="N55" s="14"/>
      <c r="O55" s="14"/>
      <c r="P55" s="14"/>
      <c r="Q55" s="14"/>
      <c r="R55" s="14"/>
      <c r="S55" s="14"/>
      <c r="T55" s="14"/>
    </row>
    <row r="56" spans="1:20" ht="15" hidden="1" x14ac:dyDescent="0.25">
      <c r="A56" s="14"/>
      <c r="B56" s="14"/>
      <c r="C56" s="14"/>
      <c r="D56" s="14"/>
      <c r="E56" s="14"/>
      <c r="F56" s="14"/>
      <c r="G56" s="14"/>
      <c r="H56" s="14"/>
      <c r="I56" s="14"/>
      <c r="J56" s="14"/>
      <c r="K56" s="14"/>
      <c r="L56" s="14"/>
      <c r="M56" s="14"/>
      <c r="N56" s="14"/>
      <c r="O56" s="14"/>
      <c r="P56" s="14"/>
      <c r="Q56" s="14"/>
      <c r="R56" s="14"/>
      <c r="S56" s="14"/>
      <c r="T56" s="14"/>
    </row>
    <row r="57" spans="1:20" ht="15" hidden="1" x14ac:dyDescent="0.25">
      <c r="A57" s="14"/>
      <c r="B57" s="14"/>
      <c r="C57" s="14"/>
      <c r="D57" s="14"/>
      <c r="E57" s="14"/>
      <c r="F57" s="14"/>
      <c r="G57" s="14"/>
      <c r="H57" s="14"/>
      <c r="I57" s="14"/>
      <c r="J57" s="14"/>
      <c r="K57" s="14"/>
      <c r="L57" s="14"/>
      <c r="M57" s="14"/>
      <c r="N57" s="14"/>
      <c r="O57" s="14"/>
      <c r="P57" s="14"/>
      <c r="Q57" s="14"/>
      <c r="R57" s="14"/>
      <c r="S57" s="14"/>
      <c r="T57" s="14"/>
    </row>
    <row r="58" spans="1:20" ht="15" hidden="1" x14ac:dyDescent="0.25">
      <c r="A58" s="14"/>
      <c r="B58" s="14"/>
      <c r="C58" s="14"/>
      <c r="D58" s="14"/>
      <c r="E58" s="14"/>
      <c r="F58" s="14"/>
      <c r="G58" s="14"/>
      <c r="H58" s="14"/>
      <c r="I58" s="14"/>
      <c r="J58" s="14"/>
      <c r="K58" s="14"/>
      <c r="L58" s="14"/>
      <c r="M58" s="14"/>
      <c r="N58" s="14"/>
      <c r="O58" s="14"/>
      <c r="P58" s="14"/>
      <c r="Q58" s="14"/>
      <c r="R58" s="14"/>
      <c r="S58" s="14"/>
      <c r="T58" s="14"/>
    </row>
    <row r="59" spans="1:20" ht="15" hidden="1" x14ac:dyDescent="0.25">
      <c r="A59" s="14"/>
      <c r="B59" s="14"/>
      <c r="C59" s="14"/>
      <c r="D59" s="14"/>
      <c r="E59" s="14"/>
      <c r="F59" s="14"/>
      <c r="G59" s="14"/>
      <c r="H59" s="14"/>
      <c r="I59" s="14"/>
      <c r="J59" s="14"/>
      <c r="K59" s="14"/>
      <c r="L59" s="14"/>
      <c r="M59" s="14"/>
      <c r="N59" s="14"/>
      <c r="O59" s="14"/>
      <c r="P59" s="14"/>
      <c r="Q59" s="14"/>
      <c r="R59" s="14"/>
      <c r="S59" s="14"/>
      <c r="T59" s="14"/>
    </row>
    <row r="60" spans="1:20" ht="15" hidden="1" x14ac:dyDescent="0.25">
      <c r="A60" s="14"/>
      <c r="B60" s="14"/>
      <c r="C60" s="14"/>
      <c r="D60" s="14"/>
      <c r="E60" s="14"/>
      <c r="F60" s="14"/>
      <c r="G60" s="14"/>
      <c r="H60" s="14"/>
      <c r="I60" s="14"/>
      <c r="J60" s="14"/>
      <c r="K60" s="14"/>
      <c r="L60" s="14"/>
      <c r="M60" s="14"/>
      <c r="N60" s="14"/>
      <c r="O60" s="14"/>
      <c r="P60" s="14"/>
      <c r="Q60" s="14"/>
      <c r="R60" s="14"/>
      <c r="S60" s="14"/>
      <c r="T60" s="14"/>
    </row>
    <row r="61" spans="1:20" ht="15" hidden="1" x14ac:dyDescent="0.25">
      <c r="A61" s="14"/>
      <c r="H61" s="14"/>
      <c r="I61" s="14"/>
      <c r="J61" s="14"/>
      <c r="K61" s="14"/>
      <c r="L61" s="14"/>
      <c r="M61" s="14"/>
      <c r="N61" s="14"/>
      <c r="O61" s="14"/>
      <c r="P61" s="14"/>
      <c r="Q61" s="14"/>
      <c r="R61" s="14"/>
      <c r="S61" s="14"/>
      <c r="T61" s="14"/>
    </row>
    <row r="62" spans="1:20" ht="15" hidden="1" x14ac:dyDescent="0.25"/>
    <row r="63" spans="1:20" ht="15" hidden="1" x14ac:dyDescent="0.25"/>
    <row r="64" spans="1:20"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row r="82" ht="15" hidden="1" x14ac:dyDescent="0.25"/>
    <row r="83" ht="15" hidden="1" x14ac:dyDescent="0.25"/>
    <row r="84" ht="15" hidden="1" x14ac:dyDescent="0.25"/>
  </sheetData>
  <sheetProtection algorithmName="SHA-512" hashValue="Lcwnka18mpJr8S2+Hk3NnaU9Ew9A08IOkmWxpC+/pxetGH/B0btUKRKQ1TIL+tgQcap0Y4VzfJNQbqU+/cGydw==" saltValue="5JnACRTN+dSR8BcZBfQkJg==" spinCount="100000" sheet="1" objects="1" scenarios="1"/>
  <mergeCells count="50">
    <mergeCell ref="E26:G26"/>
    <mergeCell ref="E27:G27"/>
    <mergeCell ref="B48:C48"/>
    <mergeCell ref="B49:C49"/>
    <mergeCell ref="B13:H14"/>
    <mergeCell ref="B38:F38"/>
    <mergeCell ref="E28:G28"/>
    <mergeCell ref="E29:G29"/>
    <mergeCell ref="E30:G30"/>
    <mergeCell ref="B34:C34"/>
    <mergeCell ref="B35:C35"/>
    <mergeCell ref="E34:G34"/>
    <mergeCell ref="E25:G25"/>
    <mergeCell ref="B50:C50"/>
    <mergeCell ref="B44:C44"/>
    <mergeCell ref="B45:C45"/>
    <mergeCell ref="B46:C46"/>
    <mergeCell ref="B47:C47"/>
    <mergeCell ref="B11:H11"/>
    <mergeCell ref="B23:G23"/>
    <mergeCell ref="B16:C16"/>
    <mergeCell ref="D16:G16"/>
    <mergeCell ref="B43:C43"/>
    <mergeCell ref="B24:C24"/>
    <mergeCell ref="B25:C25"/>
    <mergeCell ref="B26:C26"/>
    <mergeCell ref="B27:C27"/>
    <mergeCell ref="B28:C28"/>
    <mergeCell ref="B29:C29"/>
    <mergeCell ref="B30:C30"/>
    <mergeCell ref="E24:G24"/>
    <mergeCell ref="B19:C19"/>
    <mergeCell ref="G19:G21"/>
    <mergeCell ref="B42:C42"/>
    <mergeCell ref="P53:Q53"/>
    <mergeCell ref="B18:C18"/>
    <mergeCell ref="B20:C20"/>
    <mergeCell ref="D21:E21"/>
    <mergeCell ref="D18:E18"/>
    <mergeCell ref="D19:E19"/>
    <mergeCell ref="B31:C31"/>
    <mergeCell ref="B32:C32"/>
    <mergeCell ref="B33:C33"/>
    <mergeCell ref="E31:G31"/>
    <mergeCell ref="E32:G32"/>
    <mergeCell ref="E33:G33"/>
    <mergeCell ref="P51:Q51"/>
    <mergeCell ref="B39:C39"/>
    <mergeCell ref="B40:C40"/>
    <mergeCell ref="B41:C41"/>
  </mergeCells>
  <phoneticPr fontId="17" type="noConversion"/>
  <dataValidations count="8">
    <dataValidation type="textLength" allowBlank="1" showInputMessage="1" showErrorMessage="1" sqref="E37" xr:uid="{90A3A65C-3A9E-488C-B067-6A0975839233}">
      <formula1>0</formula1>
      <formula2>100</formula2>
    </dataValidation>
    <dataValidation type="decimal" operator="greaterThan" allowBlank="1" showInputMessage="1" showErrorMessage="1" sqref="D25:D34" xr:uid="{C8CB4EBB-EFDB-4CC9-BD2F-B0C5D0BF5946}">
      <formula1>0</formula1>
    </dataValidation>
    <dataValidation type="custom" operator="greaterThan" allowBlank="1" showInputMessage="1" showErrorMessage="1" error="El coste total no puede ser menor que el coste subvencionable" sqref="E25:E34" xr:uid="{47C3267E-E324-474A-9E40-33FFD5E8A62B}">
      <formula1>E25&gt;=I26</formula1>
    </dataValidation>
    <dataValidation type="custom" operator="greaterThan" allowBlank="1" showInputMessage="1" showErrorMessage="1" error="El coste total no puede ser menor que el coste subvencionable" sqref="F35" xr:uid="{6127BB2D-21B1-4EAD-8722-8CEFD22A5C30}">
      <formula1>F35&gt;=I36</formula1>
    </dataValidation>
    <dataValidation type="custom" operator="greaterThan" showInputMessage="1" showErrorMessage="1" error="Debe elegir TIPO DE ELEMENTO y PAQUETE DE TRABAJO" sqref="H38:H39" xr:uid="{D11B86A6-EB22-4199-A634-0BAF86490925}">
      <formula1>AND(D37&lt;&gt;"",F37&lt;&gt;"")</formula1>
    </dataValidation>
    <dataValidation type="custom" operator="greaterThan" showInputMessage="1" showErrorMessage="1" error="Debe elegir TIPO DE ELEMENTO y PAQUETE DE TRABAJO" sqref="I38:I39" xr:uid="{F08AF30E-AAD5-4B16-B533-89717425CA5E}">
      <formula1>AND(D37&lt;&gt;"",F37&lt;&gt;"")</formula1>
    </dataValidation>
    <dataValidation type="custom" operator="greaterThan" showInputMessage="1" showErrorMessage="1" error="Debe elegir TIPO DE ELEMENTO y PAQUETE DE TRABAJO" sqref="J24:M24" xr:uid="{914F39D2-E203-4292-AE15-4E1418A5A5EF}">
      <formula1>AND(C23&lt;&gt;"",F23&lt;&gt;"")</formula1>
    </dataValidation>
    <dataValidation type="custom" operator="greaterThan" showInputMessage="1" showErrorMessage="1" error="Debe elegir TIPO DE ELEMENTO y PAQUETE DE TRABAJO" sqref="J38:M38" xr:uid="{09591CB9-465C-4783-A916-F34AA3E1AE43}">
      <formula1>AND(D37&lt;&gt;"",F37&lt;&gt;"")</formula1>
    </dataValidation>
  </dataValidations>
  <pageMargins left="0.7" right="0.7" top="0.75" bottom="0.75" header="0.3" footer="0.3"/>
  <pageSetup paperSize="9" scale="46" fitToHeight="2"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E01FBB-9574-46FD-B54A-E924D7A32684}">
          <x14:formula1>
            <xm:f>Tablas!$B$4:$B$4</xm:f>
          </x14:formula1>
          <xm:sqref>B19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17BD01FCBE9E43811C57B23DE02ABD" ma:contentTypeVersion="17" ma:contentTypeDescription="Crear nuevo documento." ma:contentTypeScope="" ma:versionID="e1033fa913708cb005633a6c2cfb5acf">
  <xsd:schema xmlns:xsd="http://www.w3.org/2001/XMLSchema" xmlns:xs="http://www.w3.org/2001/XMLSchema" xmlns:p="http://schemas.microsoft.com/office/2006/metadata/properties" xmlns:ns2="85bb524e-b85d-491a-bb60-29fbedae1c89" xmlns:ns3="e21b81ae-cb74-4ea3-ba31-0c14512f3ebc" targetNamespace="http://schemas.microsoft.com/office/2006/metadata/properties" ma:root="true" ma:fieldsID="ab750368f92881d6a58aef77796fb1df" ns2:_="" ns3:_="">
    <xsd:import namespace="85bb524e-b85d-491a-bb60-29fbedae1c89"/>
    <xsd:import namespace="e21b81ae-cb74-4ea3-ba31-0c14512f3e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b524e-b85d-491a-bb60-29fbedae1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7d0aa0b-a1c1-44dc-87c9-06895a2318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b81ae-cb74-4ea3-ba31-0c14512f3eb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372abe5-f5f3-4cd9-aebe-2926b5655b56}" ma:internalName="TaxCatchAll" ma:showField="CatchAllData" ma:web="e21b81ae-cb74-4ea3-ba31-0c14512f3eb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V E b 1 V t U O w c e l A A A A 9 g A A A B I A H A B D b 2 5 m a W c v U G F j a 2 F n Z S 5 4 b W w g o h g A K K A U A A A A A A A A A A A A A A A A A A A A A A A A A A A A h Y 8 x D o I w G I W v Q r r T l p o Y J D 9 l M G 6 S m J A Y 1 6 Z U a I R i a L H c z c E j e Q U x i r o 5 v u 9 9 w 3 v 3 6 w 2 y s W 2 C i + q t 7 k y K I k x R o I z s S m 2 q F A 3 u G M Y o 4 7 A T 8 i Q q F U y y s c l o y x T V z p 0 T Q r z 3 2 C 9 w 1 1 e E U R q R Q 7 4 t Z K 1 a g T 6 y / i + H 2 l g n j F S I w / 4 1 h j M c 0 R i v 4 i W m Q G Y I u T Z f g U 1 7 n + 0 P h P X Q u K F X X N l w U w C Z I 5 D 3 B / 4 A U E s D B B Q A A g A I A F R G 9 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R v V W K I p H u A 4 A A A A R A A A A E w A c A E Z v c m 1 1 b G F z L 1 N l Y 3 R p b 2 4 x L m 0 g o h g A K K A U A A A A A A A A A A A A A A A A A A A A A A A A A A A A K 0 5 N L s n M z 1 M I h t C G 1 g B Q S w E C L Q A U A A I A C A B U R v V W 1 Q 7 B x 6 U A A A D 2 A A A A E g A A A A A A A A A A A A A A A A A A A A A A Q 2 9 u Z m l n L 1 B h Y 2 t h Z 2 U u e G 1 s U E s B A i 0 A F A A C A A g A V E b 1 V g / K 6 a u k A A A A 6 Q A A A B M A A A A A A A A A A A A A A A A A 8 Q A A A F t D b 2 5 0 Z W 5 0 X 1 R 5 c G V z X S 5 4 b W x Q S w E C L Q A U A A I A C A B U R v V 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O j O Q 8 t O s k S S s I 1 v e H l N t w A A A A A C A A A A A A A Q Z g A A A A E A A C A A A A D x A 3 5 0 I t q h D K O v 3 e v 7 O E P K o k 3 R y N N R 1 8 d 8 T 9 h T S P C 0 V w A A A A A O g A A A A A I A A C A A A A B 7 D Y L 9 n g L E B N 2 E s m 5 H 4 7 C d I z t k j J u V x s w T e 6 8 J U G W K 7 1 A A A A B q j h j 2 M Z R 1 Y Y 4 n o I z Y 3 5 3 K s j j Q N A j O W A v U H b V 9 R K a E Z e F R 8 e N t O m Y A J / Q c v J U S m z p t c 9 c b S b M c E o M K a s p i s o p + w Q k m 0 r N q / 2 c 2 U l r + T P I q r E A A A A D 0 t B u 0 M P M G J F w c B K M a / g k B r B h A d X T b v 8 q B 9 m S q h g L Q i j S 3 0 p v u + n o i 9 I k Z p Y p j e v 5 W 5 N C z F F p h a n h T O X a V k o w 0 < / 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5bb524e-b85d-491a-bb60-29fbedae1c89">
      <Terms xmlns="http://schemas.microsoft.com/office/infopath/2007/PartnerControls"/>
    </lcf76f155ced4ddcb4097134ff3c332f>
    <TaxCatchAll xmlns="e21b81ae-cb74-4ea3-ba31-0c14512f3ebc" xsi:nil="true"/>
  </documentManagement>
</p:properties>
</file>

<file path=customXml/itemProps1.xml><?xml version="1.0" encoding="utf-8"?>
<ds:datastoreItem xmlns:ds="http://schemas.openxmlformats.org/officeDocument/2006/customXml" ds:itemID="{6C1456B2-E2B5-452D-9EA1-27A37E42F4B6}">
  <ds:schemaRefs>
    <ds:schemaRef ds:uri="http://schemas.microsoft.com/sharepoint/v3/contenttype/forms"/>
  </ds:schemaRefs>
</ds:datastoreItem>
</file>

<file path=customXml/itemProps2.xml><?xml version="1.0" encoding="utf-8"?>
<ds:datastoreItem xmlns:ds="http://schemas.openxmlformats.org/officeDocument/2006/customXml" ds:itemID="{8EE8B718-B104-412E-A376-A38CC3D74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b524e-b85d-491a-bb60-29fbedae1c89"/>
    <ds:schemaRef ds:uri="e21b81ae-cb74-4ea3-ba31-0c14512f3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F1651E-E179-4A7F-B540-85FF0A3FD09D}">
  <ds:schemaRefs>
    <ds:schemaRef ds:uri="http://schemas.microsoft.com/DataMashup"/>
  </ds:schemaRefs>
</ds:datastoreItem>
</file>

<file path=customXml/itemProps4.xml><?xml version="1.0" encoding="utf-8"?>
<ds:datastoreItem xmlns:ds="http://schemas.openxmlformats.org/officeDocument/2006/customXml" ds:itemID="{3025378A-3E2F-4118-8F98-23343609E7ED}">
  <ds:schemaRefs>
    <ds:schemaRef ds:uri="85bb524e-b85d-491a-bb60-29fbedae1c89"/>
    <ds:schemaRef ds:uri="http://schemas.microsoft.com/office/2006/metadata/properties"/>
    <ds:schemaRef ds:uri="http://www.w3.org/XML/1998/namespace"/>
    <ds:schemaRef ds:uri="http://schemas.microsoft.com/office/infopath/2007/PartnerControls"/>
    <ds:schemaRef ds:uri="e21b81ae-cb74-4ea3-ba31-0c14512f3ebc"/>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0- Instrucciones</vt:lpstr>
      <vt:lpstr>INSTRUCCIONES GENERALES</vt:lpstr>
      <vt:lpstr>1-Acuerdo de Agrupación</vt:lpstr>
      <vt:lpstr>2-Entidades vinculadas</vt:lpstr>
      <vt:lpstr>3.1-Fase construcción (PN)</vt:lpstr>
      <vt:lpstr>3.2-Fase explotación (PN)</vt:lpstr>
      <vt:lpstr>3.3-Plan de Negocio</vt:lpstr>
      <vt:lpstr>4-Presupuesto Total</vt:lpstr>
      <vt:lpstr>5-Entidad representante</vt:lpstr>
      <vt:lpstr>6-Entidad 2</vt:lpstr>
      <vt:lpstr>7-Entidad 3</vt:lpstr>
      <vt:lpstr>8-Entidad 4</vt:lpstr>
      <vt:lpstr>9-Entidad 5</vt:lpstr>
      <vt:lpstr>Tablas</vt:lpstr>
      <vt:lpstr>'1-Acuerdo de Agrupación'!Área_de_impresión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Jose Luis Ruiz Corregidor</cp:lastModifiedBy>
  <cp:revision/>
  <cp:lastPrinted>2026-01-09T09:48:43Z</cp:lastPrinted>
  <dcterms:created xsi:type="dcterms:W3CDTF">2021-07-26T16:03:24Z</dcterms:created>
  <dcterms:modified xsi:type="dcterms:W3CDTF">2026-01-21T12:14:12Z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2021-07-26T16:03:24Z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631f9df3-c1d9-4802-b046-ec4956de3f8e</vt:lpwstr>
  </property>
  <property fmtid="{D5CDD505-2E9C-101B-9397-08002B2CF9AE}" pid="8" name="MSIP_Label_ea60d57e-af5b-4752-ac57-3e4f28ca11dc_ContentBits">
    <vt:lpwstr>0</vt:lpwstr>
  </property>
  <property fmtid="{D5CDD505-2E9C-101B-9397-08002B2CF9AE}" pid="9" name="ContentTypeId">
    <vt:lpwstr>0x010100C717BD01FCBE9E43811C57B23DE02ABD</vt:lpwstr>
  </property>
  <property fmtid="{D5CDD505-2E9C-101B-9397-08002B2CF9AE}" pid="10" name="MediaServiceImageTags">
    <vt:lpwstr/>
  </property>
</Properties>
</file>